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880" windowHeight="16740" tabRatio="500" activeTab="0"/>
  </bookViews>
  <sheets>
    <sheet name="Survey metadata" sheetId="1" r:id="rId1"/>
    <sheet name="Survey Geometry" sheetId="2" r:id="rId2"/>
  </sheets>
  <definedNames/>
  <calcPr fullCalcOnLoad="1"/>
</workbook>
</file>

<file path=xl/sharedStrings.xml><?xml version="1.0" encoding="utf-8"?>
<sst xmlns="http://schemas.openxmlformats.org/spreadsheetml/2006/main" count="98" uniqueCount="96">
  <si>
    <t>-77.718015415ø</t>
  </si>
  <si>
    <t>+161.886075253ø</t>
  </si>
  <si>
    <t>-77.718024540ø</t>
  </si>
  <si>
    <t>+161.885887264ø</t>
  </si>
  <si>
    <t>-77.718039384ø</t>
  </si>
  <si>
    <t>+161.885681678ø</t>
  </si>
  <si>
    <t>-77.718045471ø</t>
  </si>
  <si>
    <t>+161.885468286ø</t>
  </si>
  <si>
    <t>-77.718050687ø</t>
  </si>
  <si>
    <t>+161.885257978ø</t>
  </si>
  <si>
    <t>-77.718057394ø</t>
  </si>
  <si>
    <t>+161.885054868ø</t>
  </si>
  <si>
    <t>0569002a</t>
  </si>
  <si>
    <t>-77.718071216ø</t>
  </si>
  <si>
    <t>+161.884855340ø</t>
  </si>
  <si>
    <t>0569002b</t>
  </si>
  <si>
    <t>-77.718073220ø</t>
  </si>
  <si>
    <t>+161.884658178ø</t>
  </si>
  <si>
    <t>0569002c</t>
  </si>
  <si>
    <t>-77.718082512ø</t>
  </si>
  <si>
    <t>+161.884443012ø</t>
  </si>
  <si>
    <t>0569002d</t>
  </si>
  <si>
    <t>-77.718126737ø</t>
  </si>
  <si>
    <t>+161.883178411ø</t>
  </si>
  <si>
    <t>0569002e</t>
  </si>
  <si>
    <t>-77.718182483ø</t>
  </si>
  <si>
    <t>+161.881958243ø</t>
  </si>
  <si>
    <t>0569002f</t>
  </si>
  <si>
    <t>-77.718228928ø</t>
  </si>
  <si>
    <t>+161.880926846ø</t>
  </si>
  <si>
    <t>Name</t>
  </si>
  <si>
    <t>Start Time (UTC)</t>
  </si>
  <si>
    <t xml:space="preserve"> WGS Latitude</t>
  </si>
  <si>
    <t>WGS Longitude</t>
  </si>
  <si>
    <t>WGS Height (m)</t>
  </si>
  <si>
    <t>Northing</t>
  </si>
  <si>
    <t>Easting</t>
  </si>
  <si>
    <t>Elevation (m)</t>
  </si>
  <si>
    <t>Sigma X</t>
  </si>
  <si>
    <t xml:space="preserve"> Sigma Y</t>
  </si>
  <si>
    <t xml:space="preserve"> Sigma Z</t>
  </si>
  <si>
    <t>Antenna Height (m)</t>
  </si>
  <si>
    <t>Separation Distance</t>
  </si>
  <si>
    <t>Total Distance</t>
  </si>
  <si>
    <t>Sx</t>
  </si>
  <si>
    <t>Sx</t>
  </si>
  <si>
    <t>Stocking Glacier Survey</t>
  </si>
  <si>
    <t>Stocking Survey</t>
  </si>
  <si>
    <t>GPS data for refraction seismic survey</t>
  </si>
  <si>
    <t>DGPS processing completed by T. Nylen (UNAVCO) using Mt. Fleming base station (FLM5)</t>
  </si>
  <si>
    <t>Position</t>
  </si>
  <si>
    <t>5.45 kg (12 lb) sledgehammer source w/ Geometrics trigger, 20x20x2.5 cm aluminum strike plate on ice/ice-cemented sand surface</t>
  </si>
  <si>
    <t>noise on geophone #1</t>
  </si>
  <si>
    <t>plate repositioned on ice surface, better first breaks</t>
  </si>
  <si>
    <t>plate on ice cement</t>
  </si>
  <si>
    <t>trigger cable severed during this shot</t>
  </si>
  <si>
    <t>trigger cable repaired</t>
  </si>
  <si>
    <t>All individual shots stored as SEG-2 files</t>
  </si>
  <si>
    <t>GP 1</t>
  </si>
  <si>
    <t>GP 2</t>
  </si>
  <si>
    <t>GP 3</t>
  </si>
  <si>
    <t>GP 4</t>
  </si>
  <si>
    <t>GP 5</t>
  </si>
  <si>
    <t>GP 6</t>
  </si>
  <si>
    <t>GP 7</t>
  </si>
  <si>
    <t>GP 8</t>
  </si>
  <si>
    <t>GP 9</t>
  </si>
  <si>
    <t>GP 10</t>
  </si>
  <si>
    <t>GP 11</t>
  </si>
  <si>
    <t>GP 12</t>
  </si>
  <si>
    <t>WGS Height (m) Corrected</t>
  </si>
  <si>
    <t>Position (m)</t>
  </si>
  <si>
    <t>GPS surveys completed by D. Shean using Trimble 5700 receiver, ~5-10 minutes of data collection at each location</t>
  </si>
  <si>
    <t>Coordinates in UTM Zone 58</t>
  </si>
  <si>
    <t>Height relative to World Geodetic System 1984 datum</t>
  </si>
  <si>
    <t>Date</t>
  </si>
  <si>
    <t>File number</t>
  </si>
  <si>
    <t>Notes</t>
  </si>
  <si>
    <t>Winds at ~15-20 knots</t>
  </si>
  <si>
    <t>Due to high winds, geophones were buried with ~10 cm of sand to prevent noise during data acquisition</t>
  </si>
  <si>
    <t>Origin during data collection was located such that geophone #1 was at 45 m</t>
  </si>
  <si>
    <t>Sample interval: 0.031 ms</t>
  </si>
  <si>
    <t>Recording length: 0.2 s</t>
  </si>
  <si>
    <t>Pits were excavated through~0.5-1 m of loose sand/gravel to expose buried ice/ice-cemented sand surface</t>
  </si>
  <si>
    <t>Tapered pilot holes were drilled in ice/ice-cemented sand and geophones were firmly planted</t>
  </si>
  <si>
    <t>Geometrics Geode 24-channel seismograph</t>
  </si>
  <si>
    <t>12 vertical geophones (40 Hz)</t>
  </si>
  <si>
    <t>Geophone spacing: 5 m</t>
  </si>
  <si>
    <t>-77.717929545ø</t>
  </si>
  <si>
    <t>+161.887924988ø</t>
  </si>
  <si>
    <t>-77.717990447ø</t>
  </si>
  <si>
    <t>+161.886694868ø</t>
  </si>
  <si>
    <t>-77.718000712ø</t>
  </si>
  <si>
    <t>+161.886494461ø</t>
  </si>
  <si>
    <t>-77.718005668ø</t>
  </si>
  <si>
    <t>+161.886298263ø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</si>
</sst>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075"/>
          <c:w val="0.967"/>
          <c:h val="0.9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Geometry'!$I$10:$I$25</c:f>
              <c:numCache/>
            </c:numRef>
          </c:xVal>
          <c:yVal>
            <c:numRef>
              <c:f>'Survey Geometry'!$H$10:$H$25</c:f>
              <c:numCache/>
            </c:numRef>
          </c:yVal>
          <c:smooth val="0"/>
        </c:ser>
        <c:axId val="8786844"/>
        <c:axId val="11972733"/>
      </c:scatterChart>
      <c:val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2733"/>
        <c:crosses val="autoZero"/>
        <c:crossBetween val="midCat"/>
        <c:dispUnits/>
      </c:valAx>
      <c:valAx>
        <c:axId val="11972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684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75"/>
          <c:w val="0.96825"/>
          <c:h val="0.9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Geometry'!$K$10:$K$25</c:f>
              <c:numCache/>
            </c:numRef>
          </c:xVal>
          <c:yVal>
            <c:numRef>
              <c:f>'Survey Geometry'!$Q$10:$Q$25</c:f>
              <c:numCache/>
            </c:numRef>
          </c:yVal>
          <c:smooth val="0"/>
        </c:ser>
        <c:axId val="40645734"/>
        <c:axId val="30267287"/>
      </c:scatterChart>
      <c:val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7287"/>
        <c:crosses val="autoZero"/>
        <c:crossBetween val="midCat"/>
        <c:dispUnits/>
      </c:valAx>
      <c:valAx>
        <c:axId val="30267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152400</xdr:rowOff>
    </xdr:from>
    <xdr:to>
      <xdr:col>8</xdr:col>
      <xdr:colOff>190500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047750" y="5553075"/>
        <a:ext cx="56197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26</xdr:row>
      <xdr:rowOff>152400</xdr:rowOff>
    </xdr:from>
    <xdr:to>
      <xdr:col>17</xdr:col>
      <xdr:colOff>85725</xdr:colOff>
      <xdr:row>59</xdr:row>
      <xdr:rowOff>104775</xdr:rowOff>
    </xdr:to>
    <xdr:graphicFrame>
      <xdr:nvGraphicFramePr>
        <xdr:cNvPr id="2" name="Chart 2"/>
        <xdr:cNvGraphicFramePr/>
      </xdr:nvGraphicFramePr>
      <xdr:xfrm>
        <a:off x="6810375" y="5553075"/>
        <a:ext cx="6029325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workbookViewId="0" topLeftCell="A1">
      <selection activeCell="E10" sqref="E10"/>
    </sheetView>
  </sheetViews>
  <sheetFormatPr defaultColWidth="11.421875" defaultRowHeight="12.75"/>
  <sheetData>
    <row r="1" ht="15">
      <c r="A1" s="6" t="s">
        <v>46</v>
      </c>
    </row>
    <row r="2" ht="12">
      <c r="A2" t="s">
        <v>85</v>
      </c>
    </row>
    <row r="3" ht="12">
      <c r="A3" t="s">
        <v>86</v>
      </c>
    </row>
    <row r="4" ht="12">
      <c r="A4" t="s">
        <v>83</v>
      </c>
    </row>
    <row r="5" ht="12">
      <c r="A5" t="s">
        <v>84</v>
      </c>
    </row>
    <row r="6" ht="12">
      <c r="A6" t="s">
        <v>79</v>
      </c>
    </row>
    <row r="7" ht="12">
      <c r="A7" t="s">
        <v>51</v>
      </c>
    </row>
    <row r="9" ht="12">
      <c r="A9" t="s">
        <v>87</v>
      </c>
    </row>
    <row r="10" ht="12">
      <c r="A10" t="s">
        <v>81</v>
      </c>
    </row>
    <row r="11" ht="12">
      <c r="A11" t="s">
        <v>82</v>
      </c>
    </row>
    <row r="12" ht="12">
      <c r="A12" t="s">
        <v>57</v>
      </c>
    </row>
    <row r="14" ht="12">
      <c r="A14" t="s">
        <v>80</v>
      </c>
    </row>
    <row r="16" ht="12">
      <c r="A16" t="s">
        <v>78</v>
      </c>
    </row>
    <row r="18" spans="1:4" ht="12">
      <c r="A18" t="s">
        <v>75</v>
      </c>
      <c r="B18" t="s">
        <v>50</v>
      </c>
      <c r="C18" t="s">
        <v>76</v>
      </c>
      <c r="D18" t="s">
        <v>77</v>
      </c>
    </row>
    <row r="19" spans="1:3" ht="12">
      <c r="A19" s="5">
        <v>37257</v>
      </c>
      <c r="B19">
        <v>40</v>
      </c>
      <c r="C19">
        <v>3</v>
      </c>
    </row>
    <row r="20" spans="1:3" ht="12">
      <c r="A20" s="5">
        <v>37257</v>
      </c>
      <c r="B20">
        <v>40</v>
      </c>
      <c r="C20">
        <v>4</v>
      </c>
    </row>
    <row r="21" spans="1:3" ht="12">
      <c r="A21" s="5">
        <v>37257</v>
      </c>
      <c r="B21">
        <v>40</v>
      </c>
      <c r="C21">
        <v>5</v>
      </c>
    </row>
    <row r="22" spans="1:3" ht="12">
      <c r="A22" s="5">
        <v>37257</v>
      </c>
      <c r="B22">
        <v>15</v>
      </c>
      <c r="C22">
        <v>6</v>
      </c>
    </row>
    <row r="23" spans="1:3" ht="12">
      <c r="A23" s="5">
        <v>37257</v>
      </c>
      <c r="B23">
        <v>15</v>
      </c>
      <c r="C23">
        <v>7</v>
      </c>
    </row>
    <row r="24" spans="1:3" ht="12">
      <c r="A24" s="5">
        <v>37257</v>
      </c>
      <c r="B24">
        <v>15</v>
      </c>
      <c r="C24">
        <v>8</v>
      </c>
    </row>
    <row r="25" spans="1:3" ht="12">
      <c r="A25" s="5">
        <v>37257</v>
      </c>
      <c r="B25">
        <v>15</v>
      </c>
      <c r="C25">
        <v>9</v>
      </c>
    </row>
    <row r="26" spans="1:4" ht="12">
      <c r="A26" s="5">
        <v>37257</v>
      </c>
      <c r="B26">
        <v>15</v>
      </c>
      <c r="C26">
        <v>10</v>
      </c>
      <c r="D26" t="s">
        <v>52</v>
      </c>
    </row>
    <row r="27" spans="1:3" ht="12">
      <c r="A27" s="5">
        <v>37257</v>
      </c>
      <c r="B27">
        <v>15</v>
      </c>
      <c r="C27">
        <v>11</v>
      </c>
    </row>
    <row r="28" spans="1:3" ht="12">
      <c r="A28" s="5">
        <v>37257</v>
      </c>
      <c r="B28">
        <v>15</v>
      </c>
      <c r="C28">
        <v>12</v>
      </c>
    </row>
    <row r="29" spans="1:4" ht="12">
      <c r="A29" s="5">
        <v>37257</v>
      </c>
      <c r="B29">
        <v>15</v>
      </c>
      <c r="C29">
        <v>13</v>
      </c>
      <c r="D29" t="s">
        <v>53</v>
      </c>
    </row>
    <row r="30" spans="1:3" ht="12">
      <c r="A30" s="5">
        <v>37257</v>
      </c>
      <c r="B30">
        <v>15</v>
      </c>
      <c r="C30">
        <v>14</v>
      </c>
    </row>
    <row r="31" spans="1:3" ht="12">
      <c r="A31" s="5">
        <v>37257</v>
      </c>
      <c r="B31">
        <v>15</v>
      </c>
      <c r="C31">
        <v>15</v>
      </c>
    </row>
    <row r="32" spans="1:3" ht="12">
      <c r="A32" s="5">
        <v>37257</v>
      </c>
      <c r="B32">
        <v>15</v>
      </c>
      <c r="C32">
        <v>16</v>
      </c>
    </row>
    <row r="33" spans="1:3" ht="12">
      <c r="A33" s="5">
        <v>37257</v>
      </c>
      <c r="B33">
        <v>15</v>
      </c>
      <c r="C33">
        <v>17</v>
      </c>
    </row>
    <row r="34" spans="1:4" ht="12">
      <c r="A34" s="5">
        <v>37257</v>
      </c>
      <c r="B34">
        <v>45</v>
      </c>
      <c r="C34">
        <v>18</v>
      </c>
      <c r="D34" t="s">
        <v>54</v>
      </c>
    </row>
    <row r="35" spans="1:3" ht="12">
      <c r="A35" s="5">
        <v>37257</v>
      </c>
      <c r="B35">
        <v>45</v>
      </c>
      <c r="C35">
        <f>C34+1</f>
        <v>19</v>
      </c>
    </row>
    <row r="36" spans="1:3" ht="12">
      <c r="A36" s="5">
        <v>37257</v>
      </c>
      <c r="B36">
        <v>45</v>
      </c>
      <c r="C36">
        <f aca="true" t="shared" si="0" ref="C36:C99">C35+1</f>
        <v>20</v>
      </c>
    </row>
    <row r="37" spans="1:3" ht="12">
      <c r="A37" s="5">
        <v>37257</v>
      </c>
      <c r="B37">
        <v>45</v>
      </c>
      <c r="C37">
        <f t="shared" si="0"/>
        <v>21</v>
      </c>
    </row>
    <row r="38" spans="1:3" ht="12">
      <c r="A38" s="5">
        <v>37257</v>
      </c>
      <c r="B38">
        <v>45</v>
      </c>
      <c r="C38">
        <f t="shared" si="0"/>
        <v>22</v>
      </c>
    </row>
    <row r="39" spans="1:3" ht="12">
      <c r="A39" s="5">
        <v>37257</v>
      </c>
      <c r="B39">
        <v>45</v>
      </c>
      <c r="C39">
        <f t="shared" si="0"/>
        <v>23</v>
      </c>
    </row>
    <row r="40" spans="1:3" ht="12">
      <c r="A40" s="5">
        <v>37257</v>
      </c>
      <c r="B40">
        <v>45</v>
      </c>
      <c r="C40">
        <f t="shared" si="0"/>
        <v>24</v>
      </c>
    </row>
    <row r="41" spans="1:3" ht="12">
      <c r="A41" s="5">
        <v>37257</v>
      </c>
      <c r="B41">
        <v>45</v>
      </c>
      <c r="C41">
        <f t="shared" si="0"/>
        <v>25</v>
      </c>
    </row>
    <row r="42" spans="1:3" ht="12">
      <c r="A42" s="5">
        <v>37257</v>
      </c>
      <c r="B42">
        <v>45</v>
      </c>
      <c r="C42">
        <f t="shared" si="0"/>
        <v>26</v>
      </c>
    </row>
    <row r="43" spans="1:3" ht="12">
      <c r="A43" s="5">
        <v>37257</v>
      </c>
      <c r="B43">
        <v>100</v>
      </c>
      <c r="C43">
        <f t="shared" si="0"/>
        <v>27</v>
      </c>
    </row>
    <row r="44" spans="1:3" ht="12">
      <c r="A44" s="5">
        <v>37257</v>
      </c>
      <c r="B44">
        <v>100</v>
      </c>
      <c r="C44">
        <f t="shared" si="0"/>
        <v>28</v>
      </c>
    </row>
    <row r="45" spans="1:3" ht="12">
      <c r="A45" s="5">
        <v>37257</v>
      </c>
      <c r="B45">
        <v>100</v>
      </c>
      <c r="C45">
        <f t="shared" si="0"/>
        <v>29</v>
      </c>
    </row>
    <row r="46" spans="1:3" ht="12">
      <c r="A46" s="5">
        <v>37257</v>
      </c>
      <c r="B46">
        <v>100</v>
      </c>
      <c r="C46">
        <f t="shared" si="0"/>
        <v>30</v>
      </c>
    </row>
    <row r="47" spans="1:3" ht="12">
      <c r="A47" s="5">
        <v>37257</v>
      </c>
      <c r="B47">
        <v>100</v>
      </c>
      <c r="C47">
        <f t="shared" si="0"/>
        <v>31</v>
      </c>
    </row>
    <row r="48" spans="1:3" ht="12">
      <c r="A48" s="5">
        <v>37257</v>
      </c>
      <c r="B48">
        <v>100</v>
      </c>
      <c r="C48">
        <f t="shared" si="0"/>
        <v>32</v>
      </c>
    </row>
    <row r="49" spans="1:3" ht="12">
      <c r="A49" s="5">
        <v>37257</v>
      </c>
      <c r="B49">
        <v>100</v>
      </c>
      <c r="C49">
        <f t="shared" si="0"/>
        <v>33</v>
      </c>
    </row>
    <row r="50" spans="1:3" ht="12">
      <c r="A50" s="5">
        <v>37257</v>
      </c>
      <c r="B50">
        <v>100</v>
      </c>
      <c r="C50">
        <f t="shared" si="0"/>
        <v>34</v>
      </c>
    </row>
    <row r="51" spans="1:3" ht="12">
      <c r="A51" s="5">
        <v>37257</v>
      </c>
      <c r="B51">
        <v>130</v>
      </c>
      <c r="C51">
        <f t="shared" si="0"/>
        <v>35</v>
      </c>
    </row>
    <row r="52" spans="1:3" ht="12">
      <c r="A52" s="5">
        <v>37257</v>
      </c>
      <c r="B52">
        <v>130</v>
      </c>
      <c r="C52">
        <f t="shared" si="0"/>
        <v>36</v>
      </c>
    </row>
    <row r="53" spans="1:3" ht="12">
      <c r="A53" s="5">
        <v>37257</v>
      </c>
      <c r="B53">
        <v>130</v>
      </c>
      <c r="C53">
        <f t="shared" si="0"/>
        <v>37</v>
      </c>
    </row>
    <row r="54" spans="1:3" ht="12">
      <c r="A54" s="5">
        <v>37257</v>
      </c>
      <c r="B54">
        <v>130</v>
      </c>
      <c r="C54">
        <f t="shared" si="0"/>
        <v>38</v>
      </c>
    </row>
    <row r="55" spans="1:3" ht="12">
      <c r="A55" s="5">
        <v>37257</v>
      </c>
      <c r="B55">
        <v>130</v>
      </c>
      <c r="C55">
        <f t="shared" si="0"/>
        <v>39</v>
      </c>
    </row>
    <row r="56" spans="1:3" ht="12">
      <c r="A56" s="5">
        <v>37257</v>
      </c>
      <c r="B56">
        <v>130</v>
      </c>
      <c r="C56">
        <f t="shared" si="0"/>
        <v>40</v>
      </c>
    </row>
    <row r="57" spans="1:3" ht="12">
      <c r="A57" s="5">
        <v>37257</v>
      </c>
      <c r="B57">
        <v>130</v>
      </c>
      <c r="C57">
        <f t="shared" si="0"/>
        <v>41</v>
      </c>
    </row>
    <row r="58" spans="1:3" ht="12">
      <c r="A58" s="5">
        <v>37257</v>
      </c>
      <c r="B58">
        <v>130</v>
      </c>
      <c r="C58">
        <f t="shared" si="0"/>
        <v>42</v>
      </c>
    </row>
    <row r="59" spans="1:3" ht="12">
      <c r="A59" s="5">
        <v>37257</v>
      </c>
      <c r="B59">
        <v>160</v>
      </c>
      <c r="C59">
        <f t="shared" si="0"/>
        <v>43</v>
      </c>
    </row>
    <row r="60" spans="1:3" ht="12">
      <c r="A60" s="5">
        <v>37257</v>
      </c>
      <c r="B60">
        <v>160</v>
      </c>
      <c r="C60">
        <f t="shared" si="0"/>
        <v>44</v>
      </c>
    </row>
    <row r="61" spans="1:3" ht="12">
      <c r="A61" s="5">
        <v>37257</v>
      </c>
      <c r="B61">
        <v>160</v>
      </c>
      <c r="C61">
        <f t="shared" si="0"/>
        <v>45</v>
      </c>
    </row>
    <row r="62" spans="1:3" ht="12">
      <c r="A62" s="5">
        <v>37257</v>
      </c>
      <c r="B62">
        <v>160</v>
      </c>
      <c r="C62">
        <f t="shared" si="0"/>
        <v>46</v>
      </c>
    </row>
    <row r="63" spans="1:3" ht="12">
      <c r="A63" s="5">
        <v>37257</v>
      </c>
      <c r="B63">
        <v>160</v>
      </c>
      <c r="C63">
        <f t="shared" si="0"/>
        <v>47</v>
      </c>
    </row>
    <row r="64" spans="1:4" ht="12">
      <c r="A64" s="5">
        <v>37257</v>
      </c>
      <c r="B64">
        <v>160</v>
      </c>
      <c r="C64">
        <f t="shared" si="0"/>
        <v>48</v>
      </c>
      <c r="D64" t="s">
        <v>55</v>
      </c>
    </row>
    <row r="65" spans="1:4" ht="12">
      <c r="A65" s="5">
        <v>37257</v>
      </c>
      <c r="B65">
        <v>160</v>
      </c>
      <c r="C65">
        <f t="shared" si="0"/>
        <v>49</v>
      </c>
      <c r="D65" t="s">
        <v>56</v>
      </c>
    </row>
    <row r="66" spans="1:3" ht="12">
      <c r="A66" s="5">
        <v>37257</v>
      </c>
      <c r="B66">
        <v>160</v>
      </c>
      <c r="C66">
        <f t="shared" si="0"/>
        <v>50</v>
      </c>
    </row>
    <row r="67" spans="1:3" ht="12">
      <c r="A67" s="5">
        <v>37257</v>
      </c>
      <c r="B67">
        <v>160</v>
      </c>
      <c r="C67">
        <f t="shared" si="0"/>
        <v>51</v>
      </c>
    </row>
    <row r="68" spans="1:3" ht="12">
      <c r="A68" s="5">
        <v>37257</v>
      </c>
      <c r="B68">
        <v>160</v>
      </c>
      <c r="C68">
        <f t="shared" si="0"/>
        <v>52</v>
      </c>
    </row>
    <row r="69" spans="1:3" ht="12">
      <c r="A69" s="5">
        <v>37257</v>
      </c>
      <c r="B69">
        <v>160</v>
      </c>
      <c r="C69">
        <f t="shared" si="0"/>
        <v>53</v>
      </c>
    </row>
    <row r="70" spans="1:3" ht="12">
      <c r="A70" s="5">
        <v>37257</v>
      </c>
      <c r="B70">
        <v>160</v>
      </c>
      <c r="C70">
        <f t="shared" si="0"/>
        <v>54</v>
      </c>
    </row>
    <row r="71" spans="1:3" ht="12">
      <c r="A71" s="5">
        <v>37257</v>
      </c>
      <c r="B71">
        <v>160</v>
      </c>
      <c r="C71">
        <f t="shared" si="0"/>
        <v>55</v>
      </c>
    </row>
    <row r="72" spans="1:3" ht="12">
      <c r="A72" s="5">
        <v>37257</v>
      </c>
      <c r="B72">
        <v>160</v>
      </c>
      <c r="C72">
        <f t="shared" si="0"/>
        <v>56</v>
      </c>
    </row>
    <row r="73" spans="1:3" ht="12">
      <c r="A73" s="5">
        <v>37257</v>
      </c>
      <c r="B73">
        <v>160</v>
      </c>
      <c r="C73">
        <f t="shared" si="0"/>
        <v>57</v>
      </c>
    </row>
    <row r="74" spans="1:3" ht="12">
      <c r="A74" s="5">
        <v>37257</v>
      </c>
      <c r="B74">
        <v>160</v>
      </c>
      <c r="C74">
        <f t="shared" si="0"/>
        <v>58</v>
      </c>
    </row>
    <row r="75" spans="1:3" ht="12">
      <c r="A75" s="5">
        <v>37257</v>
      </c>
      <c r="B75">
        <v>160</v>
      </c>
      <c r="C75">
        <f t="shared" si="0"/>
        <v>59</v>
      </c>
    </row>
    <row r="76" spans="1:3" ht="12">
      <c r="A76" s="5">
        <v>37257</v>
      </c>
      <c r="B76">
        <v>160</v>
      </c>
      <c r="C76">
        <f t="shared" si="0"/>
        <v>60</v>
      </c>
    </row>
    <row r="77" spans="1:3" ht="12">
      <c r="A77" s="5">
        <v>37257</v>
      </c>
      <c r="B77">
        <v>185</v>
      </c>
      <c r="C77">
        <f t="shared" si="0"/>
        <v>61</v>
      </c>
    </row>
    <row r="78" spans="1:3" ht="12">
      <c r="A78" s="5">
        <v>37257</v>
      </c>
      <c r="B78">
        <v>185</v>
      </c>
      <c r="C78">
        <f t="shared" si="0"/>
        <v>62</v>
      </c>
    </row>
    <row r="79" spans="1:3" ht="12">
      <c r="A79" s="5">
        <v>37257</v>
      </c>
      <c r="B79">
        <v>185</v>
      </c>
      <c r="C79">
        <f t="shared" si="0"/>
        <v>63</v>
      </c>
    </row>
    <row r="80" spans="1:3" ht="12">
      <c r="A80" s="5">
        <v>37257</v>
      </c>
      <c r="B80">
        <v>185</v>
      </c>
      <c r="C80">
        <f t="shared" si="0"/>
        <v>64</v>
      </c>
    </row>
    <row r="81" spans="1:3" ht="12">
      <c r="A81" s="5">
        <v>37257</v>
      </c>
      <c r="B81">
        <v>185</v>
      </c>
      <c r="C81">
        <f t="shared" si="0"/>
        <v>65</v>
      </c>
    </row>
    <row r="82" spans="1:3" ht="12">
      <c r="A82" s="5">
        <v>37257</v>
      </c>
      <c r="B82">
        <v>185</v>
      </c>
      <c r="C82">
        <f t="shared" si="0"/>
        <v>66</v>
      </c>
    </row>
    <row r="83" spans="1:3" ht="12">
      <c r="A83" s="5">
        <v>37257</v>
      </c>
      <c r="B83">
        <v>185</v>
      </c>
      <c r="C83">
        <f t="shared" si="0"/>
        <v>67</v>
      </c>
    </row>
    <row r="84" spans="1:3" ht="12">
      <c r="A84" s="5">
        <v>37257</v>
      </c>
      <c r="B84">
        <v>185</v>
      </c>
      <c r="C84">
        <f t="shared" si="0"/>
        <v>68</v>
      </c>
    </row>
    <row r="85" spans="1:3" ht="12">
      <c r="A85" s="5">
        <v>37257</v>
      </c>
      <c r="B85">
        <v>185</v>
      </c>
      <c r="C85">
        <f t="shared" si="0"/>
        <v>69</v>
      </c>
    </row>
    <row r="86" spans="1:3" ht="12">
      <c r="A86" s="5">
        <v>37257</v>
      </c>
      <c r="B86">
        <v>185</v>
      </c>
      <c r="C86">
        <f t="shared" si="0"/>
        <v>70</v>
      </c>
    </row>
    <row r="87" spans="1:3" ht="12">
      <c r="A87" s="5">
        <v>37257</v>
      </c>
      <c r="B87">
        <v>185</v>
      </c>
      <c r="C87">
        <f t="shared" si="0"/>
        <v>71</v>
      </c>
    </row>
    <row r="88" spans="1:3" ht="12">
      <c r="A88" s="5">
        <v>37257</v>
      </c>
      <c r="B88">
        <v>185</v>
      </c>
      <c r="C88">
        <f t="shared" si="0"/>
        <v>72</v>
      </c>
    </row>
    <row r="89" spans="1:3" ht="12">
      <c r="A89" s="5">
        <v>37257</v>
      </c>
      <c r="B89">
        <v>185</v>
      </c>
      <c r="C89">
        <f t="shared" si="0"/>
        <v>73</v>
      </c>
    </row>
    <row r="90" spans="1:3" ht="12">
      <c r="A90" s="5">
        <v>37257</v>
      </c>
      <c r="B90">
        <v>75</v>
      </c>
      <c r="C90">
        <f t="shared" si="0"/>
        <v>74</v>
      </c>
    </row>
    <row r="91" spans="1:3" ht="12">
      <c r="A91" s="5">
        <v>37257</v>
      </c>
      <c r="B91">
        <v>75</v>
      </c>
      <c r="C91">
        <f t="shared" si="0"/>
        <v>75</v>
      </c>
    </row>
    <row r="92" spans="1:3" ht="12">
      <c r="A92" s="5">
        <v>37257</v>
      </c>
      <c r="B92">
        <v>75</v>
      </c>
      <c r="C92">
        <f t="shared" si="0"/>
        <v>76</v>
      </c>
    </row>
    <row r="93" spans="1:3" ht="12">
      <c r="A93" s="5">
        <v>37257</v>
      </c>
      <c r="B93">
        <v>75</v>
      </c>
      <c r="C93">
        <f t="shared" si="0"/>
        <v>77</v>
      </c>
    </row>
    <row r="94" spans="1:3" ht="12">
      <c r="A94" s="5">
        <v>37257</v>
      </c>
      <c r="B94">
        <v>75</v>
      </c>
      <c r="C94">
        <f t="shared" si="0"/>
        <v>78</v>
      </c>
    </row>
    <row r="95" spans="1:3" ht="12">
      <c r="A95" s="5">
        <v>37257</v>
      </c>
      <c r="B95">
        <v>75</v>
      </c>
      <c r="C95">
        <f t="shared" si="0"/>
        <v>79</v>
      </c>
    </row>
    <row r="96" spans="1:3" ht="12">
      <c r="A96" s="5">
        <v>37257</v>
      </c>
      <c r="B96">
        <v>75</v>
      </c>
      <c r="C96">
        <f t="shared" si="0"/>
        <v>80</v>
      </c>
    </row>
    <row r="97" spans="1:3" ht="12">
      <c r="A97" s="5">
        <v>37257</v>
      </c>
      <c r="B97">
        <v>75</v>
      </c>
      <c r="C97">
        <f t="shared" si="0"/>
        <v>81</v>
      </c>
    </row>
    <row r="98" spans="1:3" ht="12">
      <c r="A98" s="5">
        <v>37257</v>
      </c>
      <c r="B98">
        <v>75</v>
      </c>
      <c r="C98">
        <f t="shared" si="0"/>
        <v>82</v>
      </c>
    </row>
    <row r="99" spans="1:3" ht="12">
      <c r="A99" s="5">
        <v>37257</v>
      </c>
      <c r="B99">
        <v>75</v>
      </c>
      <c r="C99">
        <f t="shared" si="0"/>
        <v>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B6" sqref="B6"/>
    </sheetView>
  </sheetViews>
  <sheetFormatPr defaultColWidth="13.00390625" defaultRowHeight="12.75"/>
  <cols>
    <col min="1" max="1" width="6.8515625" style="0" bestFit="1" customWidth="1"/>
    <col min="2" max="2" width="8.8515625" style="0" customWidth="1"/>
    <col min="3" max="3" width="10.140625" style="0" bestFit="1" customWidth="1"/>
    <col min="4" max="4" width="11.140625" style="0" bestFit="1" customWidth="1"/>
    <col min="5" max="5" width="16.00390625" style="0" bestFit="1" customWidth="1"/>
    <col min="6" max="6" width="17.421875" style="0" bestFit="1" customWidth="1"/>
    <col min="7" max="7" width="12.7109375" style="0" customWidth="1"/>
    <col min="8" max="8" width="14.00390625" style="0" bestFit="1" customWidth="1"/>
    <col min="9" max="9" width="12.8515625" style="0" bestFit="1" customWidth="1"/>
    <col min="10" max="11" width="14.00390625" style="0" bestFit="1" customWidth="1"/>
    <col min="12" max="12" width="9.28125" style="0" bestFit="1" customWidth="1"/>
    <col min="13" max="13" width="7.00390625" style="0" bestFit="1" customWidth="1"/>
    <col min="14" max="14" width="8.421875" style="0" customWidth="1"/>
    <col min="15" max="15" width="9.140625" style="0" bestFit="1" customWidth="1"/>
    <col min="16" max="17" width="9.7109375" style="0" bestFit="1" customWidth="1"/>
  </cols>
  <sheetData>
    <row r="1" ht="12">
      <c r="A1" s="6" t="s">
        <v>47</v>
      </c>
    </row>
    <row r="2" ht="12">
      <c r="A2" t="s">
        <v>48</v>
      </c>
    </row>
    <row r="4" ht="12">
      <c r="A4" t="s">
        <v>72</v>
      </c>
    </row>
    <row r="5" ht="12">
      <c r="A5" t="s">
        <v>49</v>
      </c>
    </row>
    <row r="6" ht="12">
      <c r="A6" t="s">
        <v>74</v>
      </c>
    </row>
    <row r="7" ht="12">
      <c r="A7" t="s">
        <v>73</v>
      </c>
    </row>
    <row r="9" spans="2:17" ht="75">
      <c r="B9" s="4" t="s">
        <v>71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  <c r="I9" s="4" t="s">
        <v>36</v>
      </c>
      <c r="J9" s="4" t="s">
        <v>42</v>
      </c>
      <c r="K9" s="4" t="s">
        <v>43</v>
      </c>
      <c r="L9" s="4" t="s">
        <v>37</v>
      </c>
      <c r="M9" s="4" t="s">
        <v>38</v>
      </c>
      <c r="N9" s="4" t="s">
        <v>39</v>
      </c>
      <c r="O9" s="4" t="s">
        <v>40</v>
      </c>
      <c r="P9" s="4" t="s">
        <v>41</v>
      </c>
      <c r="Q9" s="4" t="s">
        <v>70</v>
      </c>
    </row>
    <row r="10" spans="1:17" s="3" customFormat="1" ht="15">
      <c r="A10" s="3" t="s">
        <v>44</v>
      </c>
      <c r="B10" s="3">
        <v>15</v>
      </c>
      <c r="C10" s="1">
        <v>5690020</v>
      </c>
      <c r="D10" s="2">
        <v>39084.2237962963</v>
      </c>
      <c r="E10" s="3" t="s">
        <v>88</v>
      </c>
      <c r="F10" s="3" t="s">
        <v>89</v>
      </c>
      <c r="G10" s="3">
        <v>659.293</v>
      </c>
      <c r="H10" s="3">
        <v>1371148.558</v>
      </c>
      <c r="I10" s="3">
        <v>426130.803</v>
      </c>
      <c r="J10" s="3">
        <f>SQRT((H10-H11)^2+(I10-I11)^2)</f>
        <v>29.993265327387455</v>
      </c>
      <c r="K10" s="3">
        <f aca="true" t="shared" si="0" ref="K10:K23">K11-J10</f>
        <v>15.262336932500382</v>
      </c>
      <c r="L10" s="3">
        <v>713.436</v>
      </c>
      <c r="M10" s="3">
        <v>0.005</v>
      </c>
      <c r="N10" s="3">
        <v>0.006</v>
      </c>
      <c r="O10" s="3">
        <v>0.018</v>
      </c>
      <c r="P10" s="3">
        <v>0.73</v>
      </c>
      <c r="Q10" s="3">
        <f aca="true" t="shared" si="1" ref="Q10:Q25">G10-P10</f>
        <v>658.563</v>
      </c>
    </row>
    <row r="11" spans="1:17" s="3" customFormat="1" ht="15">
      <c r="A11" s="3" t="s">
        <v>58</v>
      </c>
      <c r="B11" s="3">
        <v>45</v>
      </c>
      <c r="C11" s="1">
        <v>5690021</v>
      </c>
      <c r="D11" s="2">
        <v>39084.237337962964</v>
      </c>
      <c r="E11" s="3" t="s">
        <v>90</v>
      </c>
      <c r="F11" s="3" t="s">
        <v>91</v>
      </c>
      <c r="G11" s="3">
        <v>660.807</v>
      </c>
      <c r="H11" s="3">
        <v>1371140.22</v>
      </c>
      <c r="I11" s="3">
        <v>426101.992</v>
      </c>
      <c r="J11" s="3">
        <f aca="true" t="shared" si="2" ref="J11:J24">SQRT((H11-H12)^2+(I11-I12)^2)</f>
        <v>4.895271187608164</v>
      </c>
      <c r="K11" s="3">
        <f t="shared" si="0"/>
        <v>45.25560225988784</v>
      </c>
      <c r="L11" s="3">
        <v>714.951</v>
      </c>
      <c r="M11" s="3">
        <v>0.005</v>
      </c>
      <c r="N11" s="3">
        <v>0.006</v>
      </c>
      <c r="O11" s="3">
        <v>0.032</v>
      </c>
      <c r="P11" s="3">
        <v>0.77</v>
      </c>
      <c r="Q11" s="3">
        <f t="shared" si="1"/>
        <v>660.037</v>
      </c>
    </row>
    <row r="12" spans="1:17" s="3" customFormat="1" ht="15">
      <c r="A12" s="3" t="s">
        <v>59</v>
      </c>
      <c r="B12" s="3">
        <v>50</v>
      </c>
      <c r="C12" s="1">
        <v>5690022</v>
      </c>
      <c r="D12" s="2">
        <v>39084.245671296296</v>
      </c>
      <c r="E12" s="3" t="s">
        <v>92</v>
      </c>
      <c r="F12" s="3" t="s">
        <v>93</v>
      </c>
      <c r="G12" s="3">
        <v>660.722</v>
      </c>
      <c r="H12" s="3">
        <v>1371138.824</v>
      </c>
      <c r="I12" s="3">
        <v>426097.3</v>
      </c>
      <c r="J12" s="3">
        <f t="shared" si="2"/>
        <v>4.692693895852739</v>
      </c>
      <c r="K12" s="3">
        <f t="shared" si="0"/>
        <v>50.150873447496004</v>
      </c>
      <c r="L12" s="3">
        <v>714.865</v>
      </c>
      <c r="M12" s="3">
        <v>0.006</v>
      </c>
      <c r="N12" s="3">
        <v>0.006</v>
      </c>
      <c r="O12" s="3">
        <v>0.02</v>
      </c>
      <c r="P12" s="3">
        <v>0.73</v>
      </c>
      <c r="Q12" s="3">
        <f t="shared" si="1"/>
        <v>659.992</v>
      </c>
    </row>
    <row r="13" spans="1:17" s="3" customFormat="1" ht="15">
      <c r="A13" s="3" t="s">
        <v>60</v>
      </c>
      <c r="B13" s="3">
        <v>55</v>
      </c>
      <c r="C13" s="1">
        <v>5690023</v>
      </c>
      <c r="D13" s="2">
        <v>39084.255740740744</v>
      </c>
      <c r="E13" s="3" t="s">
        <v>94</v>
      </c>
      <c r="F13" s="3" t="s">
        <v>95</v>
      </c>
      <c r="G13" s="3">
        <v>660.963</v>
      </c>
      <c r="H13" s="3">
        <v>1371138.024</v>
      </c>
      <c r="I13" s="3">
        <v>426092.676</v>
      </c>
      <c r="J13" s="3">
        <f t="shared" si="2"/>
        <v>5.406667180428932</v>
      </c>
      <c r="K13" s="3">
        <f t="shared" si="0"/>
        <v>54.843567343348745</v>
      </c>
      <c r="L13" s="3">
        <v>715.106</v>
      </c>
      <c r="M13" s="3">
        <v>0.01</v>
      </c>
      <c r="N13" s="3">
        <v>0.009</v>
      </c>
      <c r="O13" s="3">
        <v>0.024</v>
      </c>
      <c r="P13" s="3">
        <v>0.75</v>
      </c>
      <c r="Q13" s="3">
        <f t="shared" si="1"/>
        <v>660.213</v>
      </c>
    </row>
    <row r="14" spans="1:17" s="3" customFormat="1" ht="15">
      <c r="A14" s="3" t="s">
        <v>61</v>
      </c>
      <c r="B14" s="3">
        <v>60</v>
      </c>
      <c r="C14" s="1">
        <v>5690024</v>
      </c>
      <c r="D14" s="2">
        <v>39084.26181712963</v>
      </c>
      <c r="E14" s="3" t="s">
        <v>0</v>
      </c>
      <c r="F14" s="3" t="s">
        <v>1</v>
      </c>
      <c r="G14" s="3">
        <v>660.822</v>
      </c>
      <c r="H14" s="3">
        <v>1371136.657</v>
      </c>
      <c r="I14" s="3">
        <v>426087.445</v>
      </c>
      <c r="J14" s="3">
        <f t="shared" si="2"/>
        <v>4.579053613981856</v>
      </c>
      <c r="K14" s="3">
        <f t="shared" si="0"/>
        <v>60.25023452377768</v>
      </c>
      <c r="L14" s="3">
        <v>714.964</v>
      </c>
      <c r="M14" s="3">
        <v>0.006</v>
      </c>
      <c r="N14" s="3">
        <v>0.007</v>
      </c>
      <c r="O14" s="3">
        <v>0.011</v>
      </c>
      <c r="P14" s="3">
        <v>0.75</v>
      </c>
      <c r="Q14" s="3">
        <f t="shared" si="1"/>
        <v>660.072</v>
      </c>
    </row>
    <row r="15" spans="1:17" s="3" customFormat="1" ht="15">
      <c r="A15" s="3" t="s">
        <v>62</v>
      </c>
      <c r="B15" s="3">
        <v>65</v>
      </c>
      <c r="C15" s="1">
        <v>5690025</v>
      </c>
      <c r="D15" s="2">
        <v>39084.27153935185</v>
      </c>
      <c r="E15" s="3" t="s">
        <v>2</v>
      </c>
      <c r="F15" s="3" t="s">
        <v>3</v>
      </c>
      <c r="G15" s="3">
        <v>661.05</v>
      </c>
      <c r="H15" s="3">
        <v>1371135.403</v>
      </c>
      <c r="I15" s="3">
        <v>426083.041</v>
      </c>
      <c r="J15" s="3">
        <f t="shared" si="2"/>
        <v>5.155459727281569</v>
      </c>
      <c r="K15" s="3">
        <f t="shared" si="0"/>
        <v>64.82928813775953</v>
      </c>
      <c r="L15" s="3">
        <v>715.192</v>
      </c>
      <c r="M15" s="3">
        <v>0.01</v>
      </c>
      <c r="N15" s="3">
        <v>0.01</v>
      </c>
      <c r="O15" s="3">
        <v>0.019</v>
      </c>
      <c r="P15" s="3">
        <v>0.73</v>
      </c>
      <c r="Q15" s="3">
        <f t="shared" si="1"/>
        <v>660.3199999999999</v>
      </c>
    </row>
    <row r="16" spans="1:17" s="3" customFormat="1" ht="15">
      <c r="A16" s="3" t="s">
        <v>63</v>
      </c>
      <c r="B16" s="3">
        <v>70</v>
      </c>
      <c r="C16" s="1">
        <v>5690026</v>
      </c>
      <c r="D16" s="2">
        <v>39084.27761574074</v>
      </c>
      <c r="E16" s="3" t="s">
        <v>4</v>
      </c>
      <c r="F16" s="3" t="s">
        <v>5</v>
      </c>
      <c r="G16" s="3">
        <v>661.129</v>
      </c>
      <c r="H16" s="3">
        <v>1371133.489</v>
      </c>
      <c r="I16" s="3">
        <v>426078.254</v>
      </c>
      <c r="J16" s="3">
        <f t="shared" si="2"/>
        <v>5.113456169807011</v>
      </c>
      <c r="K16" s="3">
        <f t="shared" si="0"/>
        <v>69.9847478650411</v>
      </c>
      <c r="L16" s="3">
        <v>715.272</v>
      </c>
      <c r="M16" s="3">
        <v>0.012</v>
      </c>
      <c r="N16" s="3">
        <v>0.021</v>
      </c>
      <c r="O16" s="3">
        <v>0.03</v>
      </c>
      <c r="P16" s="3">
        <v>0.74</v>
      </c>
      <c r="Q16" s="3">
        <f t="shared" si="1"/>
        <v>660.389</v>
      </c>
    </row>
    <row r="17" spans="1:17" s="3" customFormat="1" ht="15">
      <c r="A17" s="3" t="s">
        <v>64</v>
      </c>
      <c r="B17" s="3">
        <v>75</v>
      </c>
      <c r="C17" s="1">
        <v>5690027</v>
      </c>
      <c r="D17" s="2">
        <v>39084.284212962964</v>
      </c>
      <c r="E17" s="3" t="s">
        <v>6</v>
      </c>
      <c r="F17" s="3" t="s">
        <v>7</v>
      </c>
      <c r="G17" s="3">
        <v>661.137</v>
      </c>
      <c r="H17" s="3">
        <v>1371132.542</v>
      </c>
      <c r="I17" s="3">
        <v>426073.229</v>
      </c>
      <c r="J17" s="3">
        <f t="shared" si="2"/>
        <v>5.0278568992936306</v>
      </c>
      <c r="K17" s="3">
        <f t="shared" si="0"/>
        <v>75.09820403484811</v>
      </c>
      <c r="L17" s="3">
        <v>715.28</v>
      </c>
      <c r="M17" s="3">
        <v>0.007</v>
      </c>
      <c r="N17" s="3">
        <v>0.009</v>
      </c>
      <c r="O17" s="3">
        <v>0.019</v>
      </c>
      <c r="P17" s="3">
        <v>0.89</v>
      </c>
      <c r="Q17" s="3">
        <f t="shared" si="1"/>
        <v>660.247</v>
      </c>
    </row>
    <row r="18" spans="1:17" s="3" customFormat="1" ht="15">
      <c r="A18" s="3" t="s">
        <v>65</v>
      </c>
      <c r="B18" s="3">
        <v>80</v>
      </c>
      <c r="C18" s="1">
        <v>5690028</v>
      </c>
      <c r="D18" s="2">
        <v>39084.29046296296</v>
      </c>
      <c r="E18" s="3" t="s">
        <v>8</v>
      </c>
      <c r="F18" s="3" t="s">
        <v>9</v>
      </c>
      <c r="G18" s="3">
        <v>661.013</v>
      </c>
      <c r="H18" s="3">
        <v>1371131.695</v>
      </c>
      <c r="I18" s="3">
        <v>426068.273</v>
      </c>
      <c r="J18" s="3">
        <f t="shared" si="2"/>
        <v>4.881161542099391</v>
      </c>
      <c r="K18" s="3">
        <f t="shared" si="0"/>
        <v>80.12606093414173</v>
      </c>
      <c r="L18" s="3">
        <v>715.155</v>
      </c>
      <c r="M18" s="3">
        <v>0.012</v>
      </c>
      <c r="N18" s="3">
        <v>0.013</v>
      </c>
      <c r="O18" s="3">
        <v>0.028</v>
      </c>
      <c r="P18" s="3">
        <v>0.77</v>
      </c>
      <c r="Q18" s="3">
        <f t="shared" si="1"/>
        <v>660.243</v>
      </c>
    </row>
    <row r="19" spans="1:17" s="3" customFormat="1" ht="15">
      <c r="A19" s="3" t="s">
        <v>66</v>
      </c>
      <c r="B19" s="3">
        <v>85</v>
      </c>
      <c r="C19" s="1">
        <v>5690029</v>
      </c>
      <c r="D19" s="2">
        <v>39084.29740740741</v>
      </c>
      <c r="E19" s="3" t="s">
        <v>10</v>
      </c>
      <c r="F19" s="3" t="s">
        <v>11</v>
      </c>
      <c r="G19" s="3">
        <v>660.498</v>
      </c>
      <c r="H19" s="3">
        <v>1371130.692</v>
      </c>
      <c r="I19" s="3">
        <v>426063.496</v>
      </c>
      <c r="J19" s="3">
        <f t="shared" si="2"/>
        <v>4.983348673346987</v>
      </c>
      <c r="K19" s="3">
        <f t="shared" si="0"/>
        <v>85.00722247624113</v>
      </c>
      <c r="L19" s="3">
        <v>714.64</v>
      </c>
      <c r="M19" s="3">
        <v>0.014</v>
      </c>
      <c r="N19" s="3">
        <v>0.014</v>
      </c>
      <c r="O19" s="3">
        <v>0.044</v>
      </c>
      <c r="P19" s="3">
        <v>0.72</v>
      </c>
      <c r="Q19" s="3">
        <f t="shared" si="1"/>
        <v>659.778</v>
      </c>
    </row>
    <row r="20" spans="1:17" s="3" customFormat="1" ht="15">
      <c r="A20" s="3" t="s">
        <v>67</v>
      </c>
      <c r="B20" s="3">
        <v>90</v>
      </c>
      <c r="C20" s="1" t="s">
        <v>12</v>
      </c>
      <c r="D20" s="2">
        <v>39084.30244212963</v>
      </c>
      <c r="E20" s="3" t="s">
        <v>13</v>
      </c>
      <c r="F20" s="3" t="s">
        <v>14</v>
      </c>
      <c r="G20" s="3">
        <v>661.096</v>
      </c>
      <c r="H20" s="3">
        <v>1371128.9</v>
      </c>
      <c r="I20" s="3">
        <v>426058.846</v>
      </c>
      <c r="J20" s="3">
        <f t="shared" si="2"/>
        <v>4.6878225222688314</v>
      </c>
      <c r="K20" s="3">
        <f t="shared" si="0"/>
        <v>89.9905711495881</v>
      </c>
      <c r="L20" s="3">
        <v>715.238</v>
      </c>
      <c r="M20" s="3">
        <v>0.009</v>
      </c>
      <c r="N20" s="3">
        <v>0.01</v>
      </c>
      <c r="O20" s="3">
        <v>0.023</v>
      </c>
      <c r="P20" s="3">
        <v>0.73</v>
      </c>
      <c r="Q20" s="3">
        <f t="shared" si="1"/>
        <v>660.366</v>
      </c>
    </row>
    <row r="21" spans="1:17" s="3" customFormat="1" ht="15">
      <c r="A21" s="3" t="s">
        <v>68</v>
      </c>
      <c r="B21" s="3">
        <v>95</v>
      </c>
      <c r="C21" s="1" t="s">
        <v>15</v>
      </c>
      <c r="D21" s="2">
        <v>39084.307650462964</v>
      </c>
      <c r="E21" s="3" t="s">
        <v>16</v>
      </c>
      <c r="F21" s="3" t="s">
        <v>17</v>
      </c>
      <c r="G21" s="3">
        <v>660.847</v>
      </c>
      <c r="H21" s="3">
        <v>1371128.428</v>
      </c>
      <c r="I21" s="3">
        <v>426054.182</v>
      </c>
      <c r="J21" s="3">
        <f t="shared" si="2"/>
        <v>5.213488083778189</v>
      </c>
      <c r="K21" s="3">
        <f t="shared" si="0"/>
        <v>94.67839367185694</v>
      </c>
      <c r="L21" s="3">
        <v>714.99</v>
      </c>
      <c r="M21" s="3">
        <v>0.008</v>
      </c>
      <c r="N21" s="3">
        <v>0.009</v>
      </c>
      <c r="O21" s="3">
        <v>0.021</v>
      </c>
      <c r="P21" s="3">
        <v>0.73</v>
      </c>
      <c r="Q21" s="3">
        <f t="shared" si="1"/>
        <v>660.117</v>
      </c>
    </row>
    <row r="22" spans="1:17" s="3" customFormat="1" ht="15">
      <c r="A22" s="3" t="s">
        <v>69</v>
      </c>
      <c r="B22" s="3">
        <v>100</v>
      </c>
      <c r="C22" s="1" t="s">
        <v>18</v>
      </c>
      <c r="D22" s="2">
        <v>39084.31459490741</v>
      </c>
      <c r="E22" s="3" t="s">
        <v>19</v>
      </c>
      <c r="F22" s="3" t="s">
        <v>20</v>
      </c>
      <c r="G22" s="3">
        <v>660.784</v>
      </c>
      <c r="H22" s="3">
        <v>1371127.121</v>
      </c>
      <c r="I22" s="3">
        <v>426049.135</v>
      </c>
      <c r="J22" s="3">
        <f t="shared" si="2"/>
        <v>30.43544906847688</v>
      </c>
      <c r="K22" s="3">
        <f t="shared" si="0"/>
        <v>99.89188175563513</v>
      </c>
      <c r="L22" s="3">
        <v>714.926</v>
      </c>
      <c r="M22" s="3">
        <v>0.005</v>
      </c>
      <c r="N22" s="3">
        <v>0.006</v>
      </c>
      <c r="O22" s="3">
        <v>0.02</v>
      </c>
      <c r="P22" s="3">
        <v>0.83</v>
      </c>
      <c r="Q22" s="3">
        <f t="shared" si="1"/>
        <v>659.954</v>
      </c>
    </row>
    <row r="23" spans="1:17" s="3" customFormat="1" ht="15">
      <c r="A23" s="3" t="s">
        <v>45</v>
      </c>
      <c r="B23" s="3">
        <v>130</v>
      </c>
      <c r="C23" s="1" t="s">
        <v>21</v>
      </c>
      <c r="D23" s="2">
        <v>39084.323796296296</v>
      </c>
      <c r="E23" s="3" t="s">
        <v>22</v>
      </c>
      <c r="F23" s="3" t="s">
        <v>23</v>
      </c>
      <c r="G23" s="3">
        <v>659.445</v>
      </c>
      <c r="H23" s="3">
        <v>1371120.597</v>
      </c>
      <c r="I23" s="3">
        <v>426019.407</v>
      </c>
      <c r="J23" s="3">
        <f t="shared" si="2"/>
        <v>29.637055083110717</v>
      </c>
      <c r="K23" s="3">
        <f t="shared" si="0"/>
        <v>130.327330824112</v>
      </c>
      <c r="L23" s="3">
        <v>713.586</v>
      </c>
      <c r="M23" s="3">
        <v>0.004</v>
      </c>
      <c r="N23" s="3">
        <v>0.004</v>
      </c>
      <c r="O23" s="3">
        <v>0.013</v>
      </c>
      <c r="P23" s="3">
        <v>0.72</v>
      </c>
      <c r="Q23" s="3">
        <f t="shared" si="1"/>
        <v>658.725</v>
      </c>
    </row>
    <row r="24" spans="1:17" s="3" customFormat="1" ht="15">
      <c r="A24" s="3" t="s">
        <v>45</v>
      </c>
      <c r="B24" s="3">
        <v>160</v>
      </c>
      <c r="C24" s="1" t="s">
        <v>24</v>
      </c>
      <c r="D24" s="2">
        <v>39084.332650462966</v>
      </c>
      <c r="E24" s="3" t="s">
        <v>25</v>
      </c>
      <c r="F24" s="3" t="s">
        <v>26</v>
      </c>
      <c r="G24" s="3">
        <v>657.161</v>
      </c>
      <c r="H24" s="3">
        <v>1371112.844</v>
      </c>
      <c r="I24" s="3">
        <v>425990.802</v>
      </c>
      <c r="J24" s="3">
        <f t="shared" si="2"/>
        <v>25.035614092777273</v>
      </c>
      <c r="K24" s="3">
        <f>K25-J24</f>
        <v>159.96438590722272</v>
      </c>
      <c r="L24" s="3">
        <v>711.302</v>
      </c>
      <c r="M24" s="3">
        <v>0.003</v>
      </c>
      <c r="N24" s="3">
        <v>0.003</v>
      </c>
      <c r="O24" s="3">
        <v>0.011</v>
      </c>
      <c r="P24" s="3">
        <v>0.77</v>
      </c>
      <c r="Q24" s="3">
        <f t="shared" si="1"/>
        <v>656.391</v>
      </c>
    </row>
    <row r="25" spans="1:17" s="3" customFormat="1" ht="15">
      <c r="A25" s="3" t="s">
        <v>45</v>
      </c>
      <c r="B25" s="3">
        <v>185</v>
      </c>
      <c r="C25" s="1" t="s">
        <v>27</v>
      </c>
      <c r="D25" s="2">
        <v>39084.341157407405</v>
      </c>
      <c r="E25" s="3" t="s">
        <v>28</v>
      </c>
      <c r="F25" s="3" t="s">
        <v>29</v>
      </c>
      <c r="G25" s="3">
        <v>654.893</v>
      </c>
      <c r="H25" s="3">
        <v>1371106.366</v>
      </c>
      <c r="I25" s="3">
        <v>425966.619</v>
      </c>
      <c r="K25" s="3">
        <v>185</v>
      </c>
      <c r="L25" s="3">
        <v>709.034</v>
      </c>
      <c r="M25" s="3">
        <v>0.004</v>
      </c>
      <c r="N25" s="3">
        <v>0.004</v>
      </c>
      <c r="O25" s="3">
        <v>0.016</v>
      </c>
      <c r="P25" s="3">
        <v>1.07</v>
      </c>
      <c r="Q25" s="3">
        <f t="shared" si="1"/>
        <v>653.823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Shean</dc:creator>
  <cp:keywords/>
  <dc:description/>
  <cp:lastModifiedBy>David Shean</cp:lastModifiedBy>
  <dcterms:created xsi:type="dcterms:W3CDTF">2007-02-13T19:30:15Z</dcterms:created>
  <dcterms:modified xsi:type="dcterms:W3CDTF">2010-02-04T22:36:36Z</dcterms:modified>
  <cp:category/>
  <cp:version/>
  <cp:contentType/>
  <cp:contentStatus/>
</cp:coreProperties>
</file>