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queryTables/queryTable1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4720" windowHeight="16740" tabRatio="500" activeTab="1"/>
  </bookViews>
  <sheets>
    <sheet name="Sheet1" sheetId="1" r:id="rId1"/>
    <sheet name="Sheet2" sheetId="2" r:id="rId2"/>
  </sheets>
  <definedNames>
    <definedName name="SS_OBS_deploy_positions" localSheetId="0">Sheet1!$B$3:$I$81</definedName>
  </definedName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77" i="1"/>
  <c r="M76"/>
  <c r="M74"/>
  <c r="M70"/>
  <c r="M67"/>
  <c r="M41"/>
  <c r="M40"/>
  <c r="M39"/>
  <c r="M38"/>
  <c r="M37"/>
  <c r="M36"/>
  <c r="M35"/>
  <c r="M30"/>
  <c r="M27"/>
  <c r="M23"/>
  <c r="M21"/>
  <c r="M20"/>
  <c r="M18"/>
  <c r="M7"/>
</calcChain>
</file>

<file path=xl/connections.xml><?xml version="1.0" encoding="utf-8"?>
<connections xmlns="http://schemas.openxmlformats.org/spreadsheetml/2006/main">
  <connection id="1" name="SS-OBS-deploy-positions.txt" type="6" refreshedVersion="0" background="1" saveData="1">
    <textPr fileType="mac" sourceFile="Macintosh HD:Users:Phil:Desktop:SS-OBS-deploy-positions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<sst xmlns="http://schemas.openxmlformats.org/spreadsheetml/2006/main" count="1102" uniqueCount="601">
  <si>
    <t>au-103  lg-89</t>
  </si>
  <si>
    <t>au-102  lg-13</t>
  </si>
  <si>
    <t>au-95  lg58</t>
  </si>
  <si>
    <t>au-89  lg-140</t>
  </si>
  <si>
    <t>au-146  lg-63</t>
  </si>
  <si>
    <t>au-17  lg-27</t>
  </si>
  <si>
    <t>au-74  lg-66</t>
  </si>
  <si>
    <t>au-73  lg-56</t>
  </si>
  <si>
    <t>au-99  lg-88</t>
  </si>
  <si>
    <t>au-01  lg-71</t>
  </si>
  <si>
    <t>au-75  lg-57</t>
  </si>
  <si>
    <t>au-96  lg-92</t>
  </si>
  <si>
    <t>au-77  lg-40</t>
  </si>
  <si>
    <t>au-59  lg-61</t>
  </si>
  <si>
    <t>au-29  lg-137</t>
  </si>
  <si>
    <t>au-28  lg-94</t>
  </si>
  <si>
    <t>au-11  lg-67</t>
  </si>
  <si>
    <t>au-33  lg-39</t>
  </si>
  <si>
    <t>au-57  lg-47</t>
  </si>
  <si>
    <t>au-88  lg-38</t>
  </si>
  <si>
    <t>au-80  lg-50</t>
  </si>
  <si>
    <t>au-65  lg-24</t>
  </si>
  <si>
    <t>au-25  lg-55</t>
  </si>
  <si>
    <t>au-87  lg-95</t>
  </si>
  <si>
    <t>au-23  lg-20</t>
  </si>
  <si>
    <t>au-34  lg-78</t>
  </si>
  <si>
    <t>au-38  lg-93</t>
  </si>
  <si>
    <t>au-95  lg-58</t>
  </si>
  <si>
    <t>au-49  lg-73</t>
  </si>
  <si>
    <t>Array Status</t>
  </si>
  <si>
    <t>Dep1, Red</t>
  </si>
  <si>
    <t>Dep1 &amp; Dep 2, Blue</t>
  </si>
  <si>
    <t>Dep2, Green</t>
  </si>
  <si>
    <t>Comment</t>
  </si>
  <si>
    <t>Hooked from boat</t>
  </si>
  <si>
    <t>Diver recovery</t>
  </si>
  <si>
    <t xml:space="preserve">SALTON SEA 2011 </t>
  </si>
  <si>
    <t>Site</t>
  </si>
  <si>
    <t>2011:060:18:47:00.00</t>
  </si>
  <si>
    <t>2011:059:22:48:00.00</t>
  </si>
  <si>
    <t>2011:059:20:43:00.00</t>
  </si>
  <si>
    <t>2011:071:17:31:00.00</t>
  </si>
  <si>
    <t>2011:066:00:16:00.00</t>
  </si>
  <si>
    <t>2011:070:22:55:00.00</t>
  </si>
  <si>
    <t>2011:070:21:58:00.00</t>
  </si>
  <si>
    <t>03/02/2011 11:42</t>
  </si>
  <si>
    <t>04/19/2011 16:00</t>
  </si>
  <si>
    <t>03/02/2011 11:48</t>
  </si>
  <si>
    <t>04/19/2011 16:13</t>
  </si>
  <si>
    <t>03/02/2011 11:52</t>
  </si>
  <si>
    <t>04/19/2011 16:25</t>
  </si>
  <si>
    <t>03/02/2011 11:57</t>
  </si>
  <si>
    <t>04/19/2011 16:37</t>
  </si>
  <si>
    <t>03/02/2011 12:01</t>
  </si>
  <si>
    <t>04/19/2011 16:49</t>
  </si>
  <si>
    <t>03/11/2011 13:41</t>
  </si>
  <si>
    <t>04/19/2011 14:14</t>
  </si>
  <si>
    <t>04/20/2011 10:59</t>
  </si>
  <si>
    <t>03/11/2011 14:20</t>
  </si>
  <si>
    <t>04/20/2011 09:31</t>
  </si>
  <si>
    <t>03/11/2011 14:14</t>
  </si>
  <si>
    <t>04/19/2011 17:08</t>
  </si>
  <si>
    <t>03/11/2011 13:34</t>
  </si>
  <si>
    <t>04/18/2011 13:50</t>
  </si>
  <si>
    <t>03/11/2011 13:55</t>
  </si>
  <si>
    <t>04/20/2011 11:20</t>
  </si>
  <si>
    <t>03/11/2011 14:03</t>
  </si>
  <si>
    <t>04/20/2011 10:35</t>
  </si>
  <si>
    <t>03/11/2011 14:07</t>
  </si>
  <si>
    <t>04/20/2011 19:12</t>
  </si>
  <si>
    <t>03/12/2011 11:35</t>
  </si>
  <si>
    <t>04/19/2011 12:35</t>
  </si>
  <si>
    <t>03/12/2011 11:29</t>
  </si>
  <si>
    <t>04/19/2011 12:16</t>
  </si>
  <si>
    <t>03/12/2011 16:51</t>
  </si>
  <si>
    <t>04/20/2011 14:18</t>
  </si>
  <si>
    <t>03/12/2011 15:53</t>
  </si>
  <si>
    <t>03/18/2011 14:35</t>
  </si>
  <si>
    <t>03/12/2011 15:48</t>
  </si>
  <si>
    <t>03/18/2011 14:43</t>
  </si>
  <si>
    <t>03/12/2011 11:46</t>
  </si>
  <si>
    <t>04/19/2011 11:48</t>
  </si>
  <si>
    <t>03/12/2011 16:08</t>
  </si>
  <si>
    <t>04/20/2011 13:45</t>
  </si>
  <si>
    <t>03/12/2011 16:00</t>
  </si>
  <si>
    <t>03/18/2011 14:05</t>
  </si>
  <si>
    <t>03/12/2011 15:41</t>
  </si>
  <si>
    <t>03/18/2011 14:19</t>
  </si>
  <si>
    <t>03/12/2011 11:52</t>
  </si>
  <si>
    <t>03/18/2011 16:57</t>
  </si>
  <si>
    <t>03/12/2011 15:07</t>
  </si>
  <si>
    <t>03/18/2011 13:18</t>
  </si>
  <si>
    <t>03/12/2011 15:16</t>
  </si>
  <si>
    <t>03/18/2011 13:35</t>
  </si>
  <si>
    <t>03/12/2011 15:20</t>
  </si>
  <si>
    <t>03/18/2011 13:42</t>
  </si>
  <si>
    <t>03/11/2011 17:54</t>
  </si>
  <si>
    <t>03/19/2011 15:05</t>
  </si>
  <si>
    <t>03/11/2011 17:59</t>
  </si>
  <si>
    <t>03/19/2011 15:15</t>
  </si>
  <si>
    <t>03/11/2011 18:03</t>
  </si>
  <si>
    <t>03/19/2011 15:25</t>
  </si>
  <si>
    <t>03/11/2011 18:07</t>
  </si>
  <si>
    <t>03/19/2011 15:36</t>
  </si>
  <si>
    <t>03/11/2011 18:10</t>
  </si>
  <si>
    <t>03/19/2011 15:47</t>
  </si>
  <si>
    <t>03/11/2011 18:16</t>
  </si>
  <si>
    <t>03/19/2011 16:10</t>
  </si>
  <si>
    <t>03/11/2011 18:20</t>
  </si>
  <si>
    <t>03/19/2011 16:19</t>
  </si>
  <si>
    <t>03/11/2011 18:23</t>
  </si>
  <si>
    <t>03/19/2011 16:32</t>
  </si>
  <si>
    <t>03/12/2011 11:41</t>
  </si>
  <si>
    <t>04/19/2011 12:00</t>
  </si>
  <si>
    <t>Acous/Logger</t>
  </si>
  <si>
    <t>au-98  lg-11</t>
  </si>
  <si>
    <t>au-61  lg-139</t>
  </si>
  <si>
    <t>au-58  lg-85</t>
  </si>
  <si>
    <t>au-150  lg-75</t>
  </si>
  <si>
    <t>au-105  lg-21</t>
  </si>
  <si>
    <t>au-03  lg-33</t>
  </si>
  <si>
    <t>au-49, lg-73</t>
  </si>
  <si>
    <t>au-83  lg-68</t>
  </si>
  <si>
    <t>au-62  lg-14</t>
  </si>
  <si>
    <t>au-67  lg-65</t>
  </si>
  <si>
    <t>au-108  lg-43</t>
  </si>
  <si>
    <t>au-85  lg-23</t>
  </si>
  <si>
    <t>au-24  lg-17</t>
  </si>
  <si>
    <t>au-43  lg-72</t>
  </si>
  <si>
    <t>au-44  lg-77</t>
  </si>
  <si>
    <t>au-72  lg-87</t>
  </si>
  <si>
    <t>au38  lg-93</t>
  </si>
  <si>
    <t>au-31  lg-41</t>
  </si>
  <si>
    <t>au-69  lg-02</t>
  </si>
  <si>
    <t>au-02  lg-74</t>
  </si>
  <si>
    <t>au-30  lg-86</t>
  </si>
  <si>
    <t>au-100  lg-90</t>
  </si>
  <si>
    <t>Dep Date Time - local</t>
  </si>
  <si>
    <t>Rec Date Time - local</t>
  </si>
  <si>
    <t>03/01/2011 12:07</t>
  </si>
  <si>
    <t>03/12/2011 12:50</t>
  </si>
  <si>
    <t>03/01/2011 15:43</t>
  </si>
  <si>
    <t>04/20/2011 13:00</t>
  </si>
  <si>
    <t>03/01/2011 11:59</t>
  </si>
  <si>
    <t>03/10/2011 14:30</t>
  </si>
  <si>
    <t>03/01/2011 15:35</t>
  </si>
  <si>
    <t>03/18/2011 12:23</t>
  </si>
  <si>
    <t>03/01/2011 11:50</t>
  </si>
  <si>
    <t>03/10/2011 14:53</t>
  </si>
  <si>
    <t>03/01/2011 15:27</t>
  </si>
  <si>
    <t>04/19/2011 11:34</t>
  </si>
  <si>
    <t>03/01/2011 11:43</t>
  </si>
  <si>
    <t>03/10/2011 15:13</t>
  </si>
  <si>
    <t>03/01/2011 15:20</t>
  </si>
  <si>
    <t>04/20/2011 14:55</t>
  </si>
  <si>
    <t>03/01/2011 11:35</t>
  </si>
  <si>
    <t>03/10/2011 15:32</t>
  </si>
  <si>
    <t>03/01/2011 15:13</t>
  </si>
  <si>
    <t>04/19/2011 15:34</t>
  </si>
  <si>
    <t>03/01/2011 11:28</t>
  </si>
  <si>
    <t>03/10/2011 15:51</t>
  </si>
  <si>
    <t>03/01/2011 15:05</t>
  </si>
  <si>
    <t>04/20/2011 16:54</t>
  </si>
  <si>
    <t>03/01/2011 11:21</t>
  </si>
  <si>
    <t>03/10/2011 16:11</t>
  </si>
  <si>
    <t>03/01/2011 14:56</t>
  </si>
  <si>
    <t>04/20/2011 18:04</t>
  </si>
  <si>
    <t>03/01/2011 11:13</t>
  </si>
  <si>
    <t>03/11/2011 13:47</t>
  </si>
  <si>
    <t>03/01/2011 11:06</t>
  </si>
  <si>
    <t>03/11/2011 13:50</t>
  </si>
  <si>
    <t>03/01/2011 10:59</t>
  </si>
  <si>
    <t>03/11/2011 14:04</t>
  </si>
  <si>
    <t>03/01/2011 10:46</t>
  </si>
  <si>
    <t>03/11/2011 14:08</t>
  </si>
  <si>
    <t>02/28/2011 14:50</t>
  </si>
  <si>
    <t>03/11/2011 14:27</t>
  </si>
  <si>
    <t>02/28/2011 14:44</t>
  </si>
  <si>
    <t>03/11/2011 14:31</t>
  </si>
  <si>
    <t>02/28/2011 14:38</t>
  </si>
  <si>
    <t>03/11/2011 14:43</t>
  </si>
  <si>
    <t>02/28/2011 14:32</t>
  </si>
  <si>
    <t>03/11/2011 14:45</t>
  </si>
  <si>
    <t>02/28/2011 14:26</t>
  </si>
  <si>
    <t>03/12/2011 09:03</t>
  </si>
  <si>
    <t>02/28/2011 14:20</t>
  </si>
  <si>
    <t>03/12/2011 08:51</t>
  </si>
  <si>
    <t>02/28/2011 14:14</t>
  </si>
  <si>
    <t>03/12/2011 08:47</t>
  </si>
  <si>
    <t>02/28/2011 14:08</t>
  </si>
  <si>
    <t>03/12/2011 08:33</t>
  </si>
  <si>
    <t>02/28/2011 14:01</t>
  </si>
  <si>
    <t>03/12/2011 08:28</t>
  </si>
  <si>
    <t>02/28/2011 13:54</t>
  </si>
  <si>
    <t>03/19/2011 15:57</t>
  </si>
  <si>
    <t>02/27/2011 17:56</t>
  </si>
  <si>
    <t>03/12/2011 08:13</t>
  </si>
  <si>
    <t>02/27/2011 15:41</t>
  </si>
  <si>
    <t>03/12/2011 08:08</t>
  </si>
  <si>
    <t>02/27/2011 17:46</t>
  </si>
  <si>
    <t>03/11/2011 09:42</t>
  </si>
  <si>
    <t>02/27/2011 15:32</t>
  </si>
  <si>
    <t>03/11/2011 09:37</t>
  </si>
  <si>
    <t>02/27/2011 17:37</t>
  </si>
  <si>
    <t>03/11/2011 09:24</t>
  </si>
  <si>
    <t>02/27/2011 15:21</t>
  </si>
  <si>
    <t>03/11/2011 09:19</t>
  </si>
  <si>
    <t>02/27/2011 17:28</t>
  </si>
  <si>
    <t>03/11/2011 09:04</t>
  </si>
  <si>
    <t>02/27/2011 15:09</t>
  </si>
  <si>
    <t>03/11/2011 08:59</t>
  </si>
  <si>
    <t>02/27/2011 17:16</t>
  </si>
  <si>
    <t>03/11/2011 08:26</t>
  </si>
  <si>
    <t>02/27/2011 14:52</t>
  </si>
  <si>
    <t>03/11/2011 08:10</t>
  </si>
  <si>
    <t>03/02/2011 11:12</t>
  </si>
  <si>
    <t>04/19/2011 12:49</t>
  </si>
  <si>
    <t>03/02/2011 11:19</t>
  </si>
  <si>
    <t>04/19/2011 13:00</t>
  </si>
  <si>
    <t>03/01/2011 16:12</t>
  </si>
  <si>
    <t>04/20/2011 16:10</t>
  </si>
  <si>
    <t>03/02/2011 11:28</t>
  </si>
  <si>
    <t>04/19/2011 13:37</t>
  </si>
  <si>
    <t>03/02/2011 11:36</t>
  </si>
  <si>
    <t>04/19/2011 15:47</t>
  </si>
  <si>
    <t>33  23.870'</t>
  </si>
  <si>
    <t>-115  54.153'</t>
  </si>
  <si>
    <t>33  24.469'</t>
  </si>
  <si>
    <t>-115  54.773'</t>
  </si>
  <si>
    <t>33  24.957'</t>
  </si>
  <si>
    <t>-115  55.250'</t>
  </si>
  <si>
    <t>33  25.466'</t>
  </si>
  <si>
    <t>-115  55.788'</t>
  </si>
  <si>
    <t>33  26.008'</t>
  </si>
  <si>
    <t>-115  56.303'</t>
  </si>
  <si>
    <t>33  26.528'</t>
  </si>
  <si>
    <t>-115  56.826'</t>
  </si>
  <si>
    <t>33  27.039'</t>
  </si>
  <si>
    <t>-115  57.349'</t>
  </si>
  <si>
    <t>33  27.577'</t>
  </si>
  <si>
    <t>-115  57.869'</t>
  </si>
  <si>
    <t>33  28.094'</t>
  </si>
  <si>
    <t>-115  58.392'</t>
  </si>
  <si>
    <t>33  28.634'</t>
  </si>
  <si>
    <t>-115  58.923'</t>
  </si>
  <si>
    <t>33  29.162'</t>
  </si>
  <si>
    <t>-115  59.434'</t>
  </si>
  <si>
    <t>33  29.672'</t>
  </si>
  <si>
    <t>-115  59.983'</t>
  </si>
  <si>
    <t>33  13.004'</t>
  </si>
  <si>
    <t>-115  48.309'</t>
  </si>
  <si>
    <t>33  13.507'</t>
  </si>
  <si>
    <t>-115  47.571'</t>
  </si>
  <si>
    <t>33  14.024'</t>
  </si>
  <si>
    <t>-115  46.824'</t>
  </si>
  <si>
    <t>33  14.533'</t>
  </si>
  <si>
    <t>-115  46.062'</t>
  </si>
  <si>
    <t>33  15.543'</t>
  </si>
  <si>
    <t>-115  44.546'</t>
  </si>
  <si>
    <t>33  16.070'</t>
  </si>
  <si>
    <t>-115  43.762'</t>
  </si>
  <si>
    <t>33  16.565'</t>
  </si>
  <si>
    <t>-115  43.041'</t>
  </si>
  <si>
    <t>33  17.082'</t>
  </si>
  <si>
    <t>-115  42.300'</t>
  </si>
  <si>
    <t>33  17.604'</t>
  </si>
  <si>
    <t>-115  41.528'</t>
  </si>
  <si>
    <t>33  18.112'</t>
  </si>
  <si>
    <t>-115  40.771'</t>
  </si>
  <si>
    <t>33  16.028'</t>
  </si>
  <si>
    <t>-115  48.838'</t>
  </si>
  <si>
    <t>33  18.130'</t>
  </si>
  <si>
    <t>-115  45.852'</t>
  </si>
  <si>
    <t>33  19.149'</t>
  </si>
  <si>
    <t>-115  44.392'</t>
  </si>
  <si>
    <t>33  19.683'</t>
  </si>
  <si>
    <t>-115  43.644'</t>
  </si>
  <si>
    <t>33  15.018'</t>
  </si>
  <si>
    <t>-115  47.813'</t>
  </si>
  <si>
    <t>33  17.112'</t>
  </si>
  <si>
    <t>-115  44.836'</t>
  </si>
  <si>
    <t>33  18.140'</t>
  </si>
  <si>
    <t>-115  43.365'</t>
  </si>
  <si>
    <t>33  18.671'</t>
  </si>
  <si>
    <t>-115  42.607'</t>
  </si>
  <si>
    <t>33  12.471'</t>
  </si>
  <si>
    <t>-115  46.551'</t>
  </si>
  <si>
    <t>33  12.980'</t>
  </si>
  <si>
    <t>-115  45.769'</t>
  </si>
  <si>
    <t>33  15.033'</t>
  </si>
  <si>
    <t>-115  42.742'</t>
  </si>
  <si>
    <t>33  16.042'</t>
  </si>
  <si>
    <t>-115  41.225'</t>
  </si>
  <si>
    <t>33  16.562'</t>
  </si>
  <si>
    <t>-115  40.459'</t>
  </si>
  <si>
    <t>33  11.936'</t>
  </si>
  <si>
    <t>-115  44.717'</t>
  </si>
  <si>
    <t>33  14.004'</t>
  </si>
  <si>
    <t>-115  41.687'</t>
  </si>
  <si>
    <t>33  15.038'</t>
  </si>
  <si>
    <t>-115  40.199'</t>
  </si>
  <si>
    <t>-115  39.420'</t>
  </si>
  <si>
    <t>33  10.900'</t>
  </si>
  <si>
    <t>-115  43.679'</t>
  </si>
  <si>
    <t>33  12.983'</t>
  </si>
  <si>
    <t>-115  40.649'</t>
  </si>
  <si>
    <t>33  14.016'</t>
  </si>
  <si>
    <t>-115  39.174'</t>
  </si>
  <si>
    <t>33  14.547'</t>
  </si>
  <si>
    <t>-115  38.405'</t>
  </si>
  <si>
    <t>33  22.140'</t>
  </si>
  <si>
    <t>-115  58.156'</t>
  </si>
  <si>
    <t>33  22.609'</t>
  </si>
  <si>
    <t>-115  57.475'</t>
  </si>
  <si>
    <t>33  23.078'</t>
  </si>
  <si>
    <t>-115  56.803'</t>
  </si>
  <si>
    <t>33  23.555'</t>
  </si>
  <si>
    <t>-115  56.128'</t>
  </si>
  <si>
    <t>33  24.015'</t>
  </si>
  <si>
    <t>-115  55.460'</t>
  </si>
  <si>
    <t>33  24.948'</t>
  </si>
  <si>
    <t>-115  54.116'</t>
  </si>
  <si>
    <t>33  25.422'</t>
  </si>
  <si>
    <t>-115  53.447'</t>
  </si>
  <si>
    <t>33  25.895'</t>
  </si>
  <si>
    <t>-115  52.767'</t>
  </si>
  <si>
    <t>33  11.387'</t>
  </si>
  <si>
    <t>-115  45.516'</t>
  </si>
  <si>
    <t>Format: DMM  M/D/Y H:M:S  LOCAL-TIME  Datum: WGS 84</t>
  </si>
  <si>
    <t>2011:110:03:11:59.8260999</t>
  </si>
  <si>
    <t>2011:060:23:39:00.00</t>
  </si>
  <si>
    <t>2011:010:12:00:00.00</t>
  </si>
  <si>
    <t>2011:110:02:56:00.37705</t>
  </si>
  <si>
    <t>2011:110:03:37:59.499510</t>
  </si>
  <si>
    <t>2011:111:04:15:59.967599</t>
  </si>
  <si>
    <t>2011:111:04:10:59.952379</t>
  </si>
  <si>
    <t>2011:110:02:41:59.25053</t>
  </si>
  <si>
    <t>2011:110:03:35:00.046500</t>
  </si>
  <si>
    <t>2011:111:04:13:59.980130</t>
  </si>
  <si>
    <t>2011:111:04:21:59.798250</t>
  </si>
  <si>
    <t>2011:111:04:19:59.95093</t>
  </si>
  <si>
    <t>2011:110:03:16:59.939770</t>
  </si>
  <si>
    <t>2011:110:03:23:00.39588</t>
  </si>
  <si>
    <t>2011:071:22:31:00.00</t>
  </si>
  <si>
    <t>2011:111:04:17:00.16666</t>
  </si>
  <si>
    <t>2011:110:03:17:59.90838</t>
  </si>
  <si>
    <t>2011:111:04:34:00.07017</t>
  </si>
  <si>
    <t>2011:110:03:19:59.6948799</t>
  </si>
  <si>
    <t>2011:060:20:00:00.00</t>
  </si>
  <si>
    <t>2011:111:04:30:00.15999</t>
  </si>
  <si>
    <t>2011:060:18:18:00.00</t>
  </si>
  <si>
    <t>2011:110:03:25:00.03847</t>
  </si>
  <si>
    <t>2011:060:19:51:00.00</t>
  </si>
  <si>
    <t>2011:111:04:28:59.94248999</t>
  </si>
  <si>
    <t>2011:060:20:27:00.00</t>
  </si>
  <si>
    <t>2011:110:02:53:00.05469</t>
  </si>
  <si>
    <t>2011:060:19:09:00.00</t>
  </si>
  <si>
    <t>2011:111:04:31:00.04154</t>
  </si>
  <si>
    <t>2011:060:20:37:00.00</t>
  </si>
  <si>
    <t>2011:111:04:12:00.16975</t>
  </si>
  <si>
    <t>2011:060:21:06:00.00</t>
  </si>
  <si>
    <t>2011:110:03:33:00.13549</t>
  </si>
  <si>
    <t>2011:060:22:29:00.00</t>
  </si>
  <si>
    <t>2011:110:03:28:00.04988</t>
  </si>
  <si>
    <t>33  10.357'</t>
  </si>
  <si>
    <t>-115  40.694'</t>
  </si>
  <si>
    <t>33  10.859'</t>
  </si>
  <si>
    <t>-115  41.217'</t>
  </si>
  <si>
    <t>33  11.388'</t>
  </si>
  <si>
    <t>-115  41.701'</t>
  </si>
  <si>
    <t>33  11.904'</t>
  </si>
  <si>
    <t>-115  42.218'</t>
  </si>
  <si>
    <t>33  12.391'</t>
  </si>
  <si>
    <t>-115  42.749'</t>
  </si>
  <si>
    <t>33  12.936'</t>
  </si>
  <si>
    <t>-115  43.257'</t>
  </si>
  <si>
    <t>33  13.455'</t>
  </si>
  <si>
    <t>-115  43.788'</t>
  </si>
  <si>
    <t>33  13.976'</t>
  </si>
  <si>
    <t>-115  44.307'</t>
  </si>
  <si>
    <t>33  14.494'</t>
  </si>
  <si>
    <t>-115  44.822'</t>
  </si>
  <si>
    <t>33  15.027'</t>
  </si>
  <si>
    <t>-115  45.338'</t>
  </si>
  <si>
    <t>33  15.524'</t>
  </si>
  <si>
    <t>-115  45.849'</t>
  </si>
  <si>
    <t>33  16.032'</t>
  </si>
  <si>
    <t>-115  46.342'</t>
  </si>
  <si>
    <t>33  16.550'</t>
  </si>
  <si>
    <t>-115  46.852'</t>
  </si>
  <si>
    <t>33  17.044'</t>
  </si>
  <si>
    <t>-115  47.355'</t>
  </si>
  <si>
    <t>33  17.569'</t>
  </si>
  <si>
    <t>-115  47.891'</t>
  </si>
  <si>
    <t>33  18.102'</t>
  </si>
  <si>
    <t>-115  48.400'</t>
  </si>
  <si>
    <t>33  18.617'</t>
  </si>
  <si>
    <t>-115  48.896'</t>
  </si>
  <si>
    <t>33  19.129'</t>
  </si>
  <si>
    <t>-115  49.434'</t>
  </si>
  <si>
    <t>33  19.658'</t>
  </si>
  <si>
    <t>-115  49.962'</t>
  </si>
  <si>
    <t>33  20.201'</t>
  </si>
  <si>
    <t>-115  50.478'</t>
  </si>
  <si>
    <t>33  20.685'</t>
  </si>
  <si>
    <t>-115  50.986'</t>
  </si>
  <si>
    <t>33  21.213'</t>
  </si>
  <si>
    <t>-115  51.504'</t>
  </si>
  <si>
    <t>33  21.740'</t>
  </si>
  <si>
    <t>-115  52.038'</t>
  </si>
  <si>
    <t>33  22.260'</t>
  </si>
  <si>
    <t>-115  52.555'</t>
  </si>
  <si>
    <t>33  22.766'</t>
  </si>
  <si>
    <t>-115  53.068'</t>
  </si>
  <si>
    <t>33  23.363'</t>
  </si>
  <si>
    <t>-115  53.641'</t>
  </si>
  <si>
    <t>2011:060:06:00:00.00</t>
  </si>
  <si>
    <t>2011:071:22:19:00.0543050</t>
  </si>
  <si>
    <t>2011:070:19:19:59.7929216</t>
  </si>
  <si>
    <t>2011:059:22:36:00.00</t>
  </si>
  <si>
    <t>2011:070:19:16:59.9651209</t>
  </si>
  <si>
    <t>2011:059:23:32:00.00</t>
  </si>
  <si>
    <t>2011:061:00:00:00.00</t>
  </si>
  <si>
    <t>2011:070:19:14:00.0500915</t>
  </si>
  <si>
    <t>2011:059:22:25:00.00</t>
  </si>
  <si>
    <t>2011:070:19:11:00.0088153</t>
  </si>
  <si>
    <t>2011:059:23:04:00.00</t>
  </si>
  <si>
    <t>2011:070:19:18:00.0001040</t>
  </si>
  <si>
    <t>2011:059:23:43:00.00</t>
  </si>
  <si>
    <t>2011:070:19:06:00.0176060</t>
  </si>
  <si>
    <t>2011:059:23:54:00.00</t>
  </si>
  <si>
    <t>2011:070:23:30:59.9763559</t>
  </si>
  <si>
    <t>2011:060:00:16:00.00</t>
  </si>
  <si>
    <t>2011:070:23:40:00.0072780</t>
  </si>
  <si>
    <t>2011:060:00:05:00.00</t>
  </si>
  <si>
    <t>2011:070:23:36:59.9851280</t>
  </si>
  <si>
    <t>2011:060:00:27:00.00</t>
  </si>
  <si>
    <t>2011:070:23:33:59.9300771</t>
  </si>
  <si>
    <t>2011:070:23:28:00.0004248</t>
  </si>
  <si>
    <t>2011:070:23:25:59.9717693</t>
  </si>
  <si>
    <t>2011:059:20:08:00.00</t>
  </si>
  <si>
    <t>2011:070:23:19:00.0368882</t>
  </si>
  <si>
    <t>2011:059:19:37:00.00</t>
  </si>
  <si>
    <t>2011:070:23:22:00.0880919</t>
  </si>
  <si>
    <t>2011:071:17:52:00.0060497</t>
  </si>
  <si>
    <t>2011:059:19:57:00.00</t>
  </si>
  <si>
    <t>2011:071:17:48:59.9853030</t>
  </si>
  <si>
    <t>2011:071:18:03:00.0062726</t>
  </si>
  <si>
    <t>2011:059:19:47:00.00</t>
  </si>
  <si>
    <t>2011:071:17:55:00.0154103</t>
  </si>
  <si>
    <t>2011:071:17:57:59.9537926</t>
  </si>
  <si>
    <t>2011:071:18:00:00.0163279</t>
  </si>
  <si>
    <t>2011:058:19:40:00.00</t>
  </si>
  <si>
    <t>2011:071:18:09:00.0122473</t>
  </si>
  <si>
    <t>2011:058:23:10:00.00</t>
  </si>
  <si>
    <t>2011:070:18:41:00.0078201</t>
  </si>
  <si>
    <t>2011:058:20:29:00.00</t>
  </si>
  <si>
    <t>2011:070:18:47:59.9942506</t>
  </si>
  <si>
    <t>2011:058:22:40:00.00</t>
  </si>
  <si>
    <t>2011:070:18:43:59.8796568</t>
  </si>
  <si>
    <t>2011:058:19:55:00.00</t>
  </si>
  <si>
    <t>2011:070:18:50:59.8035894</t>
  </si>
  <si>
    <t>2011:058:23:37:00.00</t>
  </si>
  <si>
    <t>2011:070:18:53:59.9515080</t>
  </si>
  <si>
    <t>2011:058:19:25:00.00</t>
  </si>
  <si>
    <t>2011:070:18:56:59.9829411</t>
  </si>
  <si>
    <t>2011:058:22:16:00.00</t>
  </si>
  <si>
    <t>2011:070:18:59:59.9881256</t>
  </si>
  <si>
    <t>2011:058:19:05:00.00</t>
  </si>
  <si>
    <t>2011:070:19:02:59.9917693</t>
  </si>
  <si>
    <t>2011:060:18:58:00.00</t>
  </si>
  <si>
    <t>2011:111:04:26:00.04574</t>
  </si>
  <si>
    <t>2011:060:22:39:00.00</t>
  </si>
  <si>
    <t>2011:061:12:00:00.00</t>
  </si>
  <si>
    <t>2011:060:23:00:00.00</t>
  </si>
  <si>
    <t>2011:110:03:29:00.07750</t>
  </si>
  <si>
    <t>2011:110:03:31:00.18152</t>
  </si>
  <si>
    <t>2011:060:22:50:00.00</t>
  </si>
  <si>
    <t>2011:110:03:39:59.59937</t>
  </si>
  <si>
    <t>2011:060:18:30:00.00</t>
  </si>
  <si>
    <t>2011:110:03:01:59.993229</t>
  </si>
  <si>
    <t>2011:060:23:15:00.00</t>
  </si>
  <si>
    <t>2011:110:03:08:59.8349899</t>
  </si>
  <si>
    <t>2011:060:20:52:00.00</t>
  </si>
  <si>
    <t>Latitude</t>
  </si>
  <si>
    <t>Longitude</t>
  </si>
  <si>
    <t>OBS01</t>
  </si>
  <si>
    <t>OBS02</t>
  </si>
  <si>
    <t>OBS03</t>
  </si>
  <si>
    <t>OBS04</t>
  </si>
  <si>
    <t>OBS05</t>
  </si>
  <si>
    <t>OBS06</t>
  </si>
  <si>
    <t>OBS07</t>
  </si>
  <si>
    <t>OBS08</t>
  </si>
  <si>
    <t>OBS09</t>
  </si>
  <si>
    <t>OBS10</t>
  </si>
  <si>
    <t>OBS11</t>
  </si>
  <si>
    <t>OBS12</t>
  </si>
  <si>
    <t>OBS13</t>
  </si>
  <si>
    <t>OBS14</t>
  </si>
  <si>
    <t>OBS15</t>
  </si>
  <si>
    <t>OBS16</t>
  </si>
  <si>
    <t>OBS17</t>
  </si>
  <si>
    <t>OBS18</t>
  </si>
  <si>
    <t>OBS19</t>
  </si>
  <si>
    <t>OBS20</t>
  </si>
  <si>
    <t>OBS21</t>
  </si>
  <si>
    <t>OBS22</t>
  </si>
  <si>
    <t>OBS23</t>
  </si>
  <si>
    <t>OBS24</t>
  </si>
  <si>
    <t>OBS25</t>
  </si>
  <si>
    <t>OBS26</t>
  </si>
  <si>
    <t>OBS27</t>
  </si>
  <si>
    <t>OBS28</t>
  </si>
  <si>
    <t>OBS29</t>
  </si>
  <si>
    <t>OBS30</t>
  </si>
  <si>
    <t>OBS31</t>
  </si>
  <si>
    <t>OBS32</t>
  </si>
  <si>
    <t>OBS33</t>
  </si>
  <si>
    <t>OBS34</t>
  </si>
  <si>
    <t>OBS35</t>
  </si>
  <si>
    <t>OBS36</t>
  </si>
  <si>
    <t>OBS37</t>
  </si>
  <si>
    <t>OBS38</t>
  </si>
  <si>
    <t>OBS39</t>
  </si>
  <si>
    <t>OBS40</t>
  </si>
  <si>
    <t>OBS41</t>
  </si>
  <si>
    <t>OBS42</t>
  </si>
  <si>
    <t>OBS43</t>
  </si>
  <si>
    <t>OBS44</t>
  </si>
  <si>
    <t>OBS45</t>
  </si>
  <si>
    <t>OBS46</t>
  </si>
  <si>
    <t>OBS47</t>
  </si>
  <si>
    <t>OBS48</t>
  </si>
  <si>
    <t>OBS49</t>
  </si>
  <si>
    <t>OBS50</t>
  </si>
  <si>
    <t>OBS51</t>
  </si>
  <si>
    <t>OBS52</t>
  </si>
  <si>
    <t>OBS53</t>
  </si>
  <si>
    <t>OBS54</t>
  </si>
  <si>
    <t>OBS55</t>
  </si>
  <si>
    <t>OBS56</t>
  </si>
  <si>
    <t>OBS57</t>
  </si>
  <si>
    <t>OBS58</t>
  </si>
  <si>
    <t>OBS59</t>
  </si>
  <si>
    <t>OBS60</t>
  </si>
  <si>
    <t>OBS61</t>
  </si>
  <si>
    <t>OBS62</t>
  </si>
  <si>
    <t>OBS63</t>
  </si>
  <si>
    <t>OBS64</t>
  </si>
  <si>
    <t>OBS65</t>
  </si>
  <si>
    <t>OBS66</t>
  </si>
  <si>
    <t>OBS67</t>
  </si>
  <si>
    <t>OBS68</t>
  </si>
  <si>
    <t>OBS69</t>
  </si>
  <si>
    <t>OBS70</t>
  </si>
  <si>
    <t>OBS71</t>
  </si>
  <si>
    <t>OBS72</t>
  </si>
  <si>
    <t>OBS73</t>
  </si>
  <si>
    <t>OBS74</t>
  </si>
  <si>
    <t>OBS75</t>
  </si>
  <si>
    <t>OBS76</t>
  </si>
  <si>
    <t>OBS77</t>
  </si>
  <si>
    <t>OBS78</t>
  </si>
  <si>
    <t>Redeployed As:</t>
  </si>
  <si>
    <t>Drift</t>
  </si>
  <si>
    <t>Sync Time:</t>
  </si>
  <si>
    <t>Wakeup Time:</t>
  </si>
  <si>
    <t>Recovery Time Tag:</t>
  </si>
  <si>
    <t>2011:077:23:34:59.9868637</t>
  </si>
  <si>
    <t>2011:059:20:19:00.00</t>
  </si>
  <si>
    <t>2011:079:00:32:00.0012256</t>
  </si>
  <si>
    <t>2011:059:19:27:00.00</t>
  </si>
  <si>
    <t>2011:060:00:00:00.00</t>
  </si>
  <si>
    <t>2011:077:23:12:00.0083742</t>
  </si>
  <si>
    <t>2011:077:23:18:00.0201495</t>
  </si>
  <si>
    <t>2011:077:23:24:59.9779160</t>
  </si>
  <si>
    <t>2011:059:19:16:00.00</t>
  </si>
  <si>
    <t>2011:077:23:15:00.0105278</t>
  </si>
  <si>
    <t>2011:080:20:15:00.0167566</t>
  </si>
  <si>
    <t>2011:059:20:30:00.00</t>
  </si>
  <si>
    <t>2011:077:23:27:59.9311959</t>
  </si>
  <si>
    <t>2011:071:18:16:00.00</t>
  </si>
  <si>
    <t>2011:072:00:00:00.00</t>
  </si>
  <si>
    <t>2011:077:23:31:00.0053806</t>
  </si>
  <si>
    <t>2011:058:22:52:00.00</t>
  </si>
  <si>
    <t>2011:077:23:42:00.0208115</t>
  </si>
  <si>
    <t>2011:059:19:05:00.00</t>
  </si>
  <si>
    <t>2011:079:00:35:00.0010774</t>
  </si>
  <si>
    <t>2011:059:18:55:00.00</t>
  </si>
  <si>
    <t>2011:079:00:37:59.9511443</t>
  </si>
  <si>
    <t>2011:071:00:00:00.00</t>
  </si>
  <si>
    <t>2011:079:00:43:00.0361715</t>
  </si>
  <si>
    <t>2011:070:22:12:00.00</t>
  </si>
  <si>
    <t>2011:079:00:45:59.9732476</t>
  </si>
  <si>
    <t>2011:079:00:39:59.8433294</t>
  </si>
  <si>
    <t>2011:079:00:29:00.0131982</t>
  </si>
  <si>
    <t>2011:070:21:23:00.00</t>
  </si>
  <si>
    <t>2011:079:00:24:00.0064299</t>
  </si>
  <si>
    <t>2011:070:21:41:00.00</t>
  </si>
  <si>
    <t>2011:079:00:27:00.0003783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</si>
</sst>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b/>
      <sz val="24"/>
      <color theme="1"/>
      <name val="Calibri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49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0" fillId="3" borderId="12" xfId="0" applyNumberFormat="1" applyFill="1" applyBorder="1"/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49" fontId="0" fillId="0" borderId="12" xfId="0" applyNumberForma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" xfId="0" applyNumberFormat="1" applyBorder="1"/>
    <xf numFmtId="0" fontId="0" fillId="0" borderId="2" xfId="0" applyBorder="1"/>
    <xf numFmtId="0" fontId="0" fillId="0" borderId="4" xfId="0" applyBorder="1"/>
    <xf numFmtId="49" fontId="0" fillId="0" borderId="4" xfId="0" applyNumberFormat="1" applyBorder="1"/>
    <xf numFmtId="49" fontId="0" fillId="0" borderId="4" xfId="0" applyNumberForma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6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0" xfId="0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2" xfId="0" applyNumberFormat="1" applyFill="1" applyBorder="1"/>
    <xf numFmtId="0" fontId="0" fillId="2" borderId="2" xfId="0" applyFill="1" applyBorder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6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SS-OBS-deploy-positions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N81"/>
  <sheetViews>
    <sheetView topLeftCell="A75" workbookViewId="0">
      <selection activeCell="B1" sqref="B1:E1048576"/>
    </sheetView>
  </sheetViews>
  <sheetFormatPr baseColWidth="10" defaultRowHeight="15"/>
  <cols>
    <col min="2" max="2" width="12" customWidth="1"/>
    <col min="3" max="3" width="16.5" customWidth="1"/>
    <col min="4" max="4" width="15.83203125" customWidth="1"/>
    <col min="5" max="5" width="17.5" style="9" customWidth="1"/>
    <col min="6" max="6" width="22.83203125" style="10" customWidth="1"/>
    <col min="7" max="7" width="23.5" style="10" customWidth="1"/>
    <col min="8" max="8" width="12.6640625" style="11" customWidth="1"/>
    <col min="9" max="9" width="13.5" style="10" customWidth="1"/>
    <col min="10" max="11" width="20.83203125" customWidth="1"/>
    <col min="12" max="12" width="25" customWidth="1"/>
    <col min="13" max="13" width="13.1640625" customWidth="1"/>
    <col min="14" max="14" width="16.1640625" bestFit="1" customWidth="1"/>
  </cols>
  <sheetData>
    <row r="1" spans="2:14" ht="31" thickBot="1">
      <c r="H1" s="28" t="s">
        <v>36</v>
      </c>
    </row>
    <row r="2" spans="2:14" ht="16" thickBot="1">
      <c r="B2" s="32"/>
      <c r="C2" s="33"/>
      <c r="D2" s="33"/>
      <c r="E2" s="36"/>
      <c r="F2" s="50" t="s">
        <v>328</v>
      </c>
      <c r="G2" s="34"/>
      <c r="H2" s="35"/>
      <c r="I2" s="37"/>
      <c r="J2" s="33"/>
      <c r="K2" s="33"/>
      <c r="L2" s="33"/>
      <c r="M2" s="33"/>
      <c r="N2" s="38"/>
    </row>
    <row r="3" spans="2:14" s="12" customFormat="1" ht="19" thickBot="1">
      <c r="B3" s="47" t="s">
        <v>37</v>
      </c>
      <c r="C3" s="48" t="s">
        <v>564</v>
      </c>
      <c r="D3" s="29" t="s">
        <v>114</v>
      </c>
      <c r="E3" s="29" t="s">
        <v>29</v>
      </c>
      <c r="F3" s="29" t="s">
        <v>137</v>
      </c>
      <c r="G3" s="29" t="s">
        <v>138</v>
      </c>
      <c r="H3" s="30" t="s">
        <v>484</v>
      </c>
      <c r="I3" s="31" t="s">
        <v>485</v>
      </c>
      <c r="J3" s="31" t="s">
        <v>566</v>
      </c>
      <c r="K3" s="31" t="s">
        <v>567</v>
      </c>
      <c r="L3" s="31" t="s">
        <v>568</v>
      </c>
      <c r="M3" s="31" t="s">
        <v>565</v>
      </c>
      <c r="N3" s="49" t="s">
        <v>33</v>
      </c>
    </row>
    <row r="4" spans="2:14" ht="16" thickTop="1">
      <c r="B4" s="51" t="s">
        <v>486</v>
      </c>
      <c r="C4" s="44" t="s">
        <v>544</v>
      </c>
      <c r="D4" s="40" t="s">
        <v>115</v>
      </c>
      <c r="E4" s="40" t="s">
        <v>30</v>
      </c>
      <c r="F4" s="41" t="s">
        <v>139</v>
      </c>
      <c r="G4" s="42" t="s">
        <v>140</v>
      </c>
      <c r="H4" s="43" t="s">
        <v>364</v>
      </c>
      <c r="I4" s="44" t="s">
        <v>365</v>
      </c>
      <c r="J4" s="39" t="s">
        <v>40</v>
      </c>
      <c r="K4" s="39" t="s">
        <v>416</v>
      </c>
      <c r="L4" s="39" t="s">
        <v>417</v>
      </c>
      <c r="M4" s="39">
        <v>5.4304999999999999E-2</v>
      </c>
      <c r="N4" s="45" t="s">
        <v>34</v>
      </c>
    </row>
    <row r="5" spans="2:14">
      <c r="B5" s="52" t="s">
        <v>487</v>
      </c>
      <c r="C5" s="18"/>
      <c r="D5" s="14" t="s">
        <v>116</v>
      </c>
      <c r="E5" s="14" t="s">
        <v>31</v>
      </c>
      <c r="F5" s="15" t="s">
        <v>141</v>
      </c>
      <c r="G5" s="16" t="s">
        <v>142</v>
      </c>
      <c r="H5" s="17" t="s">
        <v>366</v>
      </c>
      <c r="I5" s="18" t="s">
        <v>367</v>
      </c>
      <c r="J5" s="13" t="s">
        <v>348</v>
      </c>
      <c r="K5" s="13" t="s">
        <v>422</v>
      </c>
      <c r="L5" s="13" t="s">
        <v>349</v>
      </c>
      <c r="M5" s="13">
        <v>0.15998999999999999</v>
      </c>
      <c r="N5" s="19" t="s">
        <v>35</v>
      </c>
    </row>
    <row r="6" spans="2:14">
      <c r="B6" s="51" t="s">
        <v>488</v>
      </c>
      <c r="C6" s="44" t="s">
        <v>559</v>
      </c>
      <c r="D6" s="40" t="s">
        <v>117</v>
      </c>
      <c r="E6" s="40" t="s">
        <v>30</v>
      </c>
      <c r="F6" s="41" t="s">
        <v>143</v>
      </c>
      <c r="G6" s="41" t="s">
        <v>144</v>
      </c>
      <c r="H6" s="43" t="s">
        <v>368</v>
      </c>
      <c r="I6" s="44" t="s">
        <v>369</v>
      </c>
      <c r="J6" s="39" t="s">
        <v>39</v>
      </c>
      <c r="K6" s="39" t="s">
        <v>416</v>
      </c>
      <c r="L6" s="39" t="s">
        <v>418</v>
      </c>
      <c r="M6" s="39">
        <v>-0.2070784</v>
      </c>
      <c r="N6" s="46"/>
    </row>
    <row r="7" spans="2:14">
      <c r="B7" s="52" t="s">
        <v>489</v>
      </c>
      <c r="C7" s="18"/>
      <c r="D7" s="14" t="s">
        <v>118</v>
      </c>
      <c r="E7" s="14" t="s">
        <v>31</v>
      </c>
      <c r="F7" s="15" t="s">
        <v>145</v>
      </c>
      <c r="G7" s="16" t="s">
        <v>146</v>
      </c>
      <c r="H7" s="17" t="s">
        <v>370</v>
      </c>
      <c r="I7" s="18" t="s">
        <v>371</v>
      </c>
      <c r="J7" s="13" t="s">
        <v>38</v>
      </c>
      <c r="K7" s="13" t="s">
        <v>422</v>
      </c>
      <c r="L7" s="13" t="s">
        <v>569</v>
      </c>
      <c r="M7" s="13">
        <f>59.9868637-60</f>
        <v>-1.3136299999999324E-2</v>
      </c>
      <c r="N7" s="20"/>
    </row>
    <row r="8" spans="2:14">
      <c r="B8" s="51" t="s">
        <v>490</v>
      </c>
      <c r="C8" s="44" t="s">
        <v>558</v>
      </c>
      <c r="D8" s="40" t="s">
        <v>119</v>
      </c>
      <c r="E8" s="40" t="s">
        <v>30</v>
      </c>
      <c r="F8" s="41" t="s">
        <v>147</v>
      </c>
      <c r="G8" s="41" t="s">
        <v>148</v>
      </c>
      <c r="H8" s="43" t="s">
        <v>372</v>
      </c>
      <c r="I8" s="44" t="s">
        <v>373</v>
      </c>
      <c r="J8" s="39" t="s">
        <v>419</v>
      </c>
      <c r="K8" s="39" t="s">
        <v>416</v>
      </c>
      <c r="L8" s="39" t="s">
        <v>420</v>
      </c>
      <c r="M8" s="39">
        <v>-3.4879098999999997E-2</v>
      </c>
      <c r="N8" s="46"/>
    </row>
    <row r="9" spans="2:14">
      <c r="B9" s="52" t="s">
        <v>491</v>
      </c>
      <c r="C9" s="18"/>
      <c r="D9" s="14" t="s">
        <v>120</v>
      </c>
      <c r="E9" s="14" t="s">
        <v>31</v>
      </c>
      <c r="F9" s="15" t="s">
        <v>149</v>
      </c>
      <c r="G9" s="16" t="s">
        <v>150</v>
      </c>
      <c r="H9" s="17" t="s">
        <v>374</v>
      </c>
      <c r="I9" s="18" t="s">
        <v>375</v>
      </c>
      <c r="J9" s="13" t="s">
        <v>350</v>
      </c>
      <c r="K9" s="13" t="s">
        <v>422</v>
      </c>
      <c r="L9" s="13" t="s">
        <v>351</v>
      </c>
      <c r="M9" s="13">
        <v>3.8469999999999997E-2</v>
      </c>
      <c r="N9" s="20"/>
    </row>
    <row r="10" spans="2:14">
      <c r="B10" s="51" t="s">
        <v>492</v>
      </c>
      <c r="C10" s="44" t="s">
        <v>557</v>
      </c>
      <c r="D10" s="40" t="s">
        <v>121</v>
      </c>
      <c r="E10" s="40" t="s">
        <v>30</v>
      </c>
      <c r="F10" s="41" t="s">
        <v>151</v>
      </c>
      <c r="G10" s="42" t="s">
        <v>152</v>
      </c>
      <c r="H10" s="43" t="s">
        <v>376</v>
      </c>
      <c r="I10" s="44" t="s">
        <v>377</v>
      </c>
      <c r="J10" s="39" t="s">
        <v>421</v>
      </c>
      <c r="K10" s="39" t="s">
        <v>422</v>
      </c>
      <c r="L10" s="39" t="s">
        <v>423</v>
      </c>
      <c r="M10" s="39">
        <v>5.0091499999999997E-2</v>
      </c>
      <c r="N10" s="46"/>
    </row>
    <row r="11" spans="2:14">
      <c r="B11" s="52" t="s">
        <v>493</v>
      </c>
      <c r="C11" s="18"/>
      <c r="D11" s="14" t="s">
        <v>122</v>
      </c>
      <c r="E11" s="14" t="s">
        <v>31</v>
      </c>
      <c r="F11" s="15" t="s">
        <v>153</v>
      </c>
      <c r="G11" s="16" t="s">
        <v>154</v>
      </c>
      <c r="H11" s="17" t="s">
        <v>378</v>
      </c>
      <c r="I11" s="18" t="s">
        <v>379</v>
      </c>
      <c r="J11" s="13" t="s">
        <v>352</v>
      </c>
      <c r="K11" s="13" t="s">
        <v>422</v>
      </c>
      <c r="L11" s="13" t="s">
        <v>353</v>
      </c>
      <c r="M11" s="13">
        <v>-5.7509999999999999E-2</v>
      </c>
      <c r="N11" s="19" t="s">
        <v>35</v>
      </c>
    </row>
    <row r="12" spans="2:14">
      <c r="B12" s="51" t="s">
        <v>494</v>
      </c>
      <c r="C12" s="44" t="s">
        <v>561</v>
      </c>
      <c r="D12" s="40" t="s">
        <v>123</v>
      </c>
      <c r="E12" s="40" t="s">
        <v>30</v>
      </c>
      <c r="F12" s="41" t="s">
        <v>155</v>
      </c>
      <c r="G12" s="42" t="s">
        <v>156</v>
      </c>
      <c r="H12" s="43" t="s">
        <v>380</v>
      </c>
      <c r="I12" s="44" t="s">
        <v>381</v>
      </c>
      <c r="J12" s="39" t="s">
        <v>424</v>
      </c>
      <c r="K12" s="39" t="s">
        <v>416</v>
      </c>
      <c r="L12" s="39" t="s">
        <v>425</v>
      </c>
      <c r="M12" s="39">
        <v>8.8152999999999999E-3</v>
      </c>
      <c r="N12" s="46"/>
    </row>
    <row r="13" spans="2:14">
      <c r="B13" s="52" t="s">
        <v>495</v>
      </c>
      <c r="C13" s="18"/>
      <c r="D13" s="14" t="s">
        <v>124</v>
      </c>
      <c r="E13" s="14" t="s">
        <v>31</v>
      </c>
      <c r="F13" s="15" t="s">
        <v>157</v>
      </c>
      <c r="G13" s="16" t="s">
        <v>158</v>
      </c>
      <c r="H13" s="17" t="s">
        <v>382</v>
      </c>
      <c r="I13" s="18" t="s">
        <v>383</v>
      </c>
      <c r="J13" s="13" t="s">
        <v>354</v>
      </c>
      <c r="K13" s="13" t="s">
        <v>422</v>
      </c>
      <c r="L13" s="13" t="s">
        <v>355</v>
      </c>
      <c r="M13" s="13">
        <v>5.4690000000000003E-2</v>
      </c>
      <c r="N13" s="20"/>
    </row>
    <row r="14" spans="2:14">
      <c r="B14" s="51" t="s">
        <v>496</v>
      </c>
      <c r="C14" s="44" t="s">
        <v>562</v>
      </c>
      <c r="D14" s="40" t="s">
        <v>125</v>
      </c>
      <c r="E14" s="40" t="s">
        <v>30</v>
      </c>
      <c r="F14" s="41" t="s">
        <v>159</v>
      </c>
      <c r="G14" s="42" t="s">
        <v>160</v>
      </c>
      <c r="H14" s="43" t="s">
        <v>384</v>
      </c>
      <c r="I14" s="44" t="s">
        <v>385</v>
      </c>
      <c r="J14" s="39" t="s">
        <v>426</v>
      </c>
      <c r="K14" s="39" t="s">
        <v>416</v>
      </c>
      <c r="L14" s="39" t="s">
        <v>427</v>
      </c>
      <c r="M14" s="39">
        <v>1.0399999999999999E-4</v>
      </c>
      <c r="N14" s="46"/>
    </row>
    <row r="15" spans="2:14">
      <c r="B15" s="52" t="s">
        <v>497</v>
      </c>
      <c r="C15" s="18"/>
      <c r="D15" s="14" t="s">
        <v>126</v>
      </c>
      <c r="E15" s="14" t="s">
        <v>31</v>
      </c>
      <c r="F15" s="15" t="s">
        <v>161</v>
      </c>
      <c r="G15" s="16" t="s">
        <v>162</v>
      </c>
      <c r="H15" s="17" t="s">
        <v>386</v>
      </c>
      <c r="I15" s="18" t="s">
        <v>387</v>
      </c>
      <c r="J15" s="13" t="s">
        <v>356</v>
      </c>
      <c r="K15" s="13" t="s">
        <v>422</v>
      </c>
      <c r="L15" s="13" t="s">
        <v>357</v>
      </c>
      <c r="M15" s="13">
        <v>4.1540000000000001E-2</v>
      </c>
      <c r="N15" s="19" t="s">
        <v>35</v>
      </c>
    </row>
    <row r="16" spans="2:14">
      <c r="B16" s="51" t="s">
        <v>498</v>
      </c>
      <c r="C16" s="44" t="s">
        <v>560</v>
      </c>
      <c r="D16" s="40" t="s">
        <v>127</v>
      </c>
      <c r="E16" s="40" t="s">
        <v>30</v>
      </c>
      <c r="F16" s="41" t="s">
        <v>163</v>
      </c>
      <c r="G16" s="42" t="s">
        <v>164</v>
      </c>
      <c r="H16" s="43" t="s">
        <v>388</v>
      </c>
      <c r="I16" s="44" t="s">
        <v>389</v>
      </c>
      <c r="J16" s="39" t="s">
        <v>428</v>
      </c>
      <c r="K16" s="39" t="s">
        <v>422</v>
      </c>
      <c r="L16" s="39" t="s">
        <v>429</v>
      </c>
      <c r="M16" s="39">
        <v>1.7606E-2</v>
      </c>
      <c r="N16" s="46"/>
    </row>
    <row r="17" spans="2:14">
      <c r="B17" s="52" t="s">
        <v>499</v>
      </c>
      <c r="C17" s="18"/>
      <c r="D17" s="14" t="s">
        <v>128</v>
      </c>
      <c r="E17" s="14" t="s">
        <v>31</v>
      </c>
      <c r="F17" s="15" t="s">
        <v>165</v>
      </c>
      <c r="G17" s="16" t="s">
        <v>166</v>
      </c>
      <c r="H17" s="17" t="s">
        <v>390</v>
      </c>
      <c r="I17" s="18" t="s">
        <v>391</v>
      </c>
      <c r="J17" s="13" t="s">
        <v>358</v>
      </c>
      <c r="K17" s="13" t="s">
        <v>422</v>
      </c>
      <c r="L17" s="13" t="s">
        <v>359</v>
      </c>
      <c r="M17" s="13">
        <v>0.16975000000000001</v>
      </c>
      <c r="N17" s="19" t="s">
        <v>35</v>
      </c>
    </row>
    <row r="18" spans="2:14">
      <c r="B18" s="51" t="s">
        <v>500</v>
      </c>
      <c r="C18" s="44" t="s">
        <v>547</v>
      </c>
      <c r="D18" s="40" t="s">
        <v>129</v>
      </c>
      <c r="E18" s="40" t="s">
        <v>30</v>
      </c>
      <c r="F18" s="41" t="s">
        <v>167</v>
      </c>
      <c r="G18" s="42" t="s">
        <v>168</v>
      </c>
      <c r="H18" s="43" t="s">
        <v>392</v>
      </c>
      <c r="I18" s="44" t="s">
        <v>393</v>
      </c>
      <c r="J18" s="39" t="s">
        <v>430</v>
      </c>
      <c r="K18" s="39" t="s">
        <v>422</v>
      </c>
      <c r="L18" s="39" t="s">
        <v>431</v>
      </c>
      <c r="M18" s="39">
        <f>59.9763559-60</f>
        <v>-2.3644099999998502E-2</v>
      </c>
      <c r="N18" s="46"/>
    </row>
    <row r="19" spans="2:14">
      <c r="B19" s="52" t="s">
        <v>501</v>
      </c>
      <c r="C19" s="18" t="s">
        <v>551</v>
      </c>
      <c r="D19" s="14" t="s">
        <v>130</v>
      </c>
      <c r="E19" s="14" t="s">
        <v>30</v>
      </c>
      <c r="F19" s="15" t="s">
        <v>169</v>
      </c>
      <c r="G19" s="16" t="s">
        <v>170</v>
      </c>
      <c r="H19" s="17" t="s">
        <v>394</v>
      </c>
      <c r="I19" s="18" t="s">
        <v>395</v>
      </c>
      <c r="J19" s="13" t="s">
        <v>432</v>
      </c>
      <c r="K19" s="13" t="s">
        <v>422</v>
      </c>
      <c r="L19" s="13" t="s">
        <v>433</v>
      </c>
      <c r="M19" s="13">
        <v>7.2779999999999997E-3</v>
      </c>
      <c r="N19" s="20"/>
    </row>
    <row r="20" spans="2:14">
      <c r="B20" s="51" t="s">
        <v>502</v>
      </c>
      <c r="C20" s="44" t="s">
        <v>542</v>
      </c>
      <c r="D20" s="40" t="s">
        <v>131</v>
      </c>
      <c r="E20" s="40" t="s">
        <v>30</v>
      </c>
      <c r="F20" s="41" t="s">
        <v>171</v>
      </c>
      <c r="G20" s="42" t="s">
        <v>172</v>
      </c>
      <c r="H20" s="43" t="s">
        <v>396</v>
      </c>
      <c r="I20" s="44" t="s">
        <v>397</v>
      </c>
      <c r="J20" s="39" t="s">
        <v>434</v>
      </c>
      <c r="K20" s="39" t="s">
        <v>422</v>
      </c>
      <c r="L20" s="39" t="s">
        <v>435</v>
      </c>
      <c r="M20" s="39">
        <f>59.985128-60</f>
        <v>-1.4871999999996888E-2</v>
      </c>
      <c r="N20" s="46"/>
    </row>
    <row r="21" spans="2:14">
      <c r="B21" s="52" t="s">
        <v>503</v>
      </c>
      <c r="C21" s="18" t="s">
        <v>563</v>
      </c>
      <c r="D21" s="14" t="s">
        <v>132</v>
      </c>
      <c r="E21" s="14" t="s">
        <v>30</v>
      </c>
      <c r="F21" s="15" t="s">
        <v>173</v>
      </c>
      <c r="G21" s="16" t="s">
        <v>174</v>
      </c>
      <c r="H21" s="17" t="s">
        <v>398</v>
      </c>
      <c r="I21" s="18" t="s">
        <v>399</v>
      </c>
      <c r="J21" s="13" t="s">
        <v>436</v>
      </c>
      <c r="K21" s="13" t="s">
        <v>422</v>
      </c>
      <c r="L21" s="13" t="s">
        <v>437</v>
      </c>
      <c r="M21" s="13">
        <f>59.9300771-60</f>
        <v>-6.9922900000001675E-2</v>
      </c>
      <c r="N21" s="20"/>
    </row>
    <row r="22" spans="2:14">
      <c r="B22" s="51" t="s">
        <v>504</v>
      </c>
      <c r="C22" s="44" t="s">
        <v>555</v>
      </c>
      <c r="D22" s="40" t="s">
        <v>133</v>
      </c>
      <c r="E22" s="40" t="s">
        <v>30</v>
      </c>
      <c r="F22" s="41" t="s">
        <v>175</v>
      </c>
      <c r="G22" s="42" t="s">
        <v>176</v>
      </c>
      <c r="H22" s="43" t="s">
        <v>400</v>
      </c>
      <c r="I22" s="44" t="s">
        <v>401</v>
      </c>
      <c r="J22" s="39" t="s">
        <v>587</v>
      </c>
      <c r="K22" s="39" t="s">
        <v>573</v>
      </c>
      <c r="L22" s="39" t="s">
        <v>438</v>
      </c>
      <c r="M22" s="39">
        <v>2.4800000000000001E-4</v>
      </c>
      <c r="N22" s="46"/>
    </row>
    <row r="23" spans="2:14">
      <c r="B23" s="52" t="s">
        <v>505</v>
      </c>
      <c r="C23" s="18" t="s">
        <v>556</v>
      </c>
      <c r="D23" s="14" t="s">
        <v>134</v>
      </c>
      <c r="E23" s="14" t="s">
        <v>30</v>
      </c>
      <c r="F23" s="15" t="s">
        <v>177</v>
      </c>
      <c r="G23" s="16" t="s">
        <v>178</v>
      </c>
      <c r="H23" s="17" t="s">
        <v>402</v>
      </c>
      <c r="I23" s="18" t="s">
        <v>403</v>
      </c>
      <c r="J23" s="13" t="s">
        <v>589</v>
      </c>
      <c r="K23" s="13" t="s">
        <v>573</v>
      </c>
      <c r="L23" s="13" t="s">
        <v>439</v>
      </c>
      <c r="M23" s="13">
        <f>59.9717693-60</f>
        <v>-2.8230700000001718E-2</v>
      </c>
      <c r="N23" s="20"/>
    </row>
    <row r="24" spans="2:14">
      <c r="B24" s="51" t="s">
        <v>506</v>
      </c>
      <c r="C24" s="44" t="s">
        <v>546</v>
      </c>
      <c r="D24" s="40" t="s">
        <v>135</v>
      </c>
      <c r="E24" s="40" t="s">
        <v>30</v>
      </c>
      <c r="F24" s="41" t="s">
        <v>179</v>
      </c>
      <c r="G24" s="42" t="s">
        <v>180</v>
      </c>
      <c r="H24" s="43" t="s">
        <v>404</v>
      </c>
      <c r="I24" s="44" t="s">
        <v>405</v>
      </c>
      <c r="J24" s="39" t="s">
        <v>440</v>
      </c>
      <c r="K24" s="39" t="s">
        <v>573</v>
      </c>
      <c r="L24" s="39" t="s">
        <v>441</v>
      </c>
      <c r="M24" s="39">
        <v>3.6888200000000003E-2</v>
      </c>
      <c r="N24" s="46"/>
    </row>
    <row r="25" spans="2:14">
      <c r="B25" s="52" t="s">
        <v>507</v>
      </c>
      <c r="C25" s="18" t="s">
        <v>543</v>
      </c>
      <c r="D25" s="14" t="s">
        <v>136</v>
      </c>
      <c r="E25" s="14" t="s">
        <v>30</v>
      </c>
      <c r="F25" s="15" t="s">
        <v>181</v>
      </c>
      <c r="G25" s="16" t="s">
        <v>182</v>
      </c>
      <c r="H25" s="17" t="s">
        <v>406</v>
      </c>
      <c r="I25" s="18" t="s">
        <v>407</v>
      </c>
      <c r="J25" s="13" t="s">
        <v>442</v>
      </c>
      <c r="K25" s="13" t="s">
        <v>573</v>
      </c>
      <c r="L25" s="13" t="s">
        <v>443</v>
      </c>
      <c r="M25" s="13">
        <v>8.8091900000000001E-2</v>
      </c>
      <c r="N25" s="20"/>
    </row>
    <row r="26" spans="2:14">
      <c r="B26" s="51" t="s">
        <v>508</v>
      </c>
      <c r="C26" s="44" t="s">
        <v>545</v>
      </c>
      <c r="D26" s="40" t="s">
        <v>0</v>
      </c>
      <c r="E26" s="40" t="s">
        <v>30</v>
      </c>
      <c r="F26" s="41" t="s">
        <v>183</v>
      </c>
      <c r="G26" s="42" t="s">
        <v>184</v>
      </c>
      <c r="H26" s="43" t="s">
        <v>408</v>
      </c>
      <c r="I26" s="44" t="s">
        <v>409</v>
      </c>
      <c r="J26" s="39" t="s">
        <v>572</v>
      </c>
      <c r="K26" s="39" t="s">
        <v>573</v>
      </c>
      <c r="L26" s="39" t="s">
        <v>444</v>
      </c>
      <c r="M26" s="39">
        <v>6.0486999999999997E-3</v>
      </c>
      <c r="N26" s="46"/>
    </row>
    <row r="27" spans="2:14">
      <c r="B27" s="52" t="s">
        <v>509</v>
      </c>
      <c r="C27" s="18" t="s">
        <v>549</v>
      </c>
      <c r="D27" s="14" t="s">
        <v>1</v>
      </c>
      <c r="E27" s="14" t="s">
        <v>30</v>
      </c>
      <c r="F27" s="15" t="s">
        <v>185</v>
      </c>
      <c r="G27" s="16" t="s">
        <v>186</v>
      </c>
      <c r="H27" s="17" t="s">
        <v>410</v>
      </c>
      <c r="I27" s="18" t="s">
        <v>411</v>
      </c>
      <c r="J27" s="13" t="s">
        <v>445</v>
      </c>
      <c r="K27" s="13" t="s">
        <v>573</v>
      </c>
      <c r="L27" s="13" t="s">
        <v>446</v>
      </c>
      <c r="M27" s="13">
        <f>59.985303-60</f>
        <v>-1.4696999999998184E-2</v>
      </c>
      <c r="N27" s="20"/>
    </row>
    <row r="28" spans="2:14">
      <c r="B28" s="51" t="s">
        <v>510</v>
      </c>
      <c r="C28" s="44" t="s">
        <v>550</v>
      </c>
      <c r="D28" s="40" t="s">
        <v>2</v>
      </c>
      <c r="E28" s="40" t="s">
        <v>30</v>
      </c>
      <c r="F28" s="41" t="s">
        <v>187</v>
      </c>
      <c r="G28" s="42" t="s">
        <v>188</v>
      </c>
      <c r="H28" s="43" t="s">
        <v>412</v>
      </c>
      <c r="I28" s="44" t="s">
        <v>413</v>
      </c>
      <c r="J28" s="39" t="s">
        <v>577</v>
      </c>
      <c r="K28" s="39" t="s">
        <v>573</v>
      </c>
      <c r="L28" s="39" t="s">
        <v>447</v>
      </c>
      <c r="M28" s="39">
        <v>6.2725999999999997E-3</v>
      </c>
      <c r="N28" s="46"/>
    </row>
    <row r="29" spans="2:14">
      <c r="B29" s="52" t="s">
        <v>511</v>
      </c>
      <c r="C29" s="18" t="s">
        <v>548</v>
      </c>
      <c r="D29" s="14" t="s">
        <v>3</v>
      </c>
      <c r="E29" s="14" t="s">
        <v>30</v>
      </c>
      <c r="F29" s="15" t="s">
        <v>189</v>
      </c>
      <c r="G29" s="16" t="s">
        <v>190</v>
      </c>
      <c r="H29" s="17" t="s">
        <v>414</v>
      </c>
      <c r="I29" s="18" t="s">
        <v>415</v>
      </c>
      <c r="J29" s="13" t="s">
        <v>448</v>
      </c>
      <c r="K29" s="13" t="s">
        <v>573</v>
      </c>
      <c r="L29" s="13" t="s">
        <v>449</v>
      </c>
      <c r="M29" s="13">
        <v>1.54103E-2</v>
      </c>
      <c r="N29" s="20"/>
    </row>
    <row r="30" spans="2:14">
      <c r="B30" s="51" t="s">
        <v>512</v>
      </c>
      <c r="C30" s="44" t="s">
        <v>552</v>
      </c>
      <c r="D30" s="40" t="s">
        <v>4</v>
      </c>
      <c r="E30" s="40" t="s">
        <v>30</v>
      </c>
      <c r="F30" s="41" t="s">
        <v>191</v>
      </c>
      <c r="G30" s="42" t="s">
        <v>192</v>
      </c>
      <c r="H30" s="43" t="s">
        <v>225</v>
      </c>
      <c r="I30" s="44" t="s">
        <v>226</v>
      </c>
      <c r="J30" s="39" t="s">
        <v>580</v>
      </c>
      <c r="K30" s="39" t="s">
        <v>573</v>
      </c>
      <c r="L30" s="39" t="s">
        <v>450</v>
      </c>
      <c r="M30" s="39">
        <f>59.9537926-60</f>
        <v>-4.6207400000000121E-2</v>
      </c>
      <c r="N30" s="46"/>
    </row>
    <row r="31" spans="2:14">
      <c r="B31" s="52" t="s">
        <v>513</v>
      </c>
      <c r="C31" s="18"/>
      <c r="D31" s="14" t="s">
        <v>5</v>
      </c>
      <c r="E31" s="14" t="s">
        <v>31</v>
      </c>
      <c r="F31" s="15" t="s">
        <v>193</v>
      </c>
      <c r="G31" s="16" t="s">
        <v>194</v>
      </c>
      <c r="H31" s="17" t="s">
        <v>227</v>
      </c>
      <c r="I31" s="18" t="s">
        <v>228</v>
      </c>
      <c r="J31" s="13" t="s">
        <v>570</v>
      </c>
      <c r="K31" s="13" t="s">
        <v>573</v>
      </c>
      <c r="L31" s="13" t="s">
        <v>571</v>
      </c>
      <c r="M31" s="13">
        <v>1.2256000000000001E-3</v>
      </c>
      <c r="N31" s="20"/>
    </row>
    <row r="32" spans="2:14">
      <c r="B32" s="51" t="s">
        <v>514</v>
      </c>
      <c r="C32" s="44" t="s">
        <v>554</v>
      </c>
      <c r="D32" s="40" t="s">
        <v>6</v>
      </c>
      <c r="E32" s="40" t="s">
        <v>30</v>
      </c>
      <c r="F32" s="41" t="s">
        <v>195</v>
      </c>
      <c r="G32" s="42" t="s">
        <v>196</v>
      </c>
      <c r="H32" s="43" t="s">
        <v>229</v>
      </c>
      <c r="I32" s="44" t="s">
        <v>230</v>
      </c>
      <c r="J32" s="39" t="s">
        <v>585</v>
      </c>
      <c r="K32" s="39" t="s">
        <v>573</v>
      </c>
      <c r="L32" s="39" t="s">
        <v>451</v>
      </c>
      <c r="M32" s="39">
        <v>1.6327899999999999E-2</v>
      </c>
      <c r="N32" s="46"/>
    </row>
    <row r="33" spans="2:14">
      <c r="B33" s="52" t="s">
        <v>515</v>
      </c>
      <c r="C33" s="18" t="s">
        <v>553</v>
      </c>
      <c r="D33" s="14" t="s">
        <v>7</v>
      </c>
      <c r="E33" s="14" t="s">
        <v>30</v>
      </c>
      <c r="F33" s="15" t="s">
        <v>197</v>
      </c>
      <c r="G33" s="16" t="s">
        <v>198</v>
      </c>
      <c r="H33" s="17" t="s">
        <v>231</v>
      </c>
      <c r="I33" s="18" t="s">
        <v>232</v>
      </c>
      <c r="J33" s="13" t="s">
        <v>452</v>
      </c>
      <c r="K33" s="13" t="s">
        <v>573</v>
      </c>
      <c r="L33" s="13" t="s">
        <v>453</v>
      </c>
      <c r="M33" s="13">
        <v>1.2247299999999999E-2</v>
      </c>
      <c r="N33" s="20"/>
    </row>
    <row r="34" spans="2:14">
      <c r="B34" s="51" t="s">
        <v>516</v>
      </c>
      <c r="C34" s="44" t="s">
        <v>538</v>
      </c>
      <c r="D34" s="40" t="s">
        <v>8</v>
      </c>
      <c r="E34" s="40" t="s">
        <v>30</v>
      </c>
      <c r="F34" s="41" t="s">
        <v>199</v>
      </c>
      <c r="G34" s="42" t="s">
        <v>200</v>
      </c>
      <c r="H34" s="43" t="s">
        <v>233</v>
      </c>
      <c r="I34" s="44" t="s">
        <v>234</v>
      </c>
      <c r="J34" s="39" t="s">
        <v>454</v>
      </c>
      <c r="K34" s="39" t="s">
        <v>573</v>
      </c>
      <c r="L34" s="39" t="s">
        <v>455</v>
      </c>
      <c r="M34" s="39">
        <v>7.8201E-3</v>
      </c>
      <c r="N34" s="46"/>
    </row>
    <row r="35" spans="2:14">
      <c r="B35" s="52" t="s">
        <v>517</v>
      </c>
      <c r="C35" s="18" t="s">
        <v>539</v>
      </c>
      <c r="D35" s="14" t="s">
        <v>9</v>
      </c>
      <c r="E35" s="14" t="s">
        <v>30</v>
      </c>
      <c r="F35" s="15" t="s">
        <v>201</v>
      </c>
      <c r="G35" s="16" t="s">
        <v>202</v>
      </c>
      <c r="H35" s="17" t="s">
        <v>235</v>
      </c>
      <c r="I35" s="18" t="s">
        <v>236</v>
      </c>
      <c r="J35" s="13" t="s">
        <v>456</v>
      </c>
      <c r="K35" s="13" t="s">
        <v>573</v>
      </c>
      <c r="L35" s="13" t="s">
        <v>457</v>
      </c>
      <c r="M35" s="13">
        <f>59.9942506-60</f>
        <v>-5.7493999999991274E-3</v>
      </c>
      <c r="N35" s="20"/>
    </row>
    <row r="36" spans="2:14">
      <c r="B36" s="51" t="s">
        <v>518</v>
      </c>
      <c r="C36" s="44" t="s">
        <v>534</v>
      </c>
      <c r="D36" s="40" t="s">
        <v>10</v>
      </c>
      <c r="E36" s="40" t="s">
        <v>30</v>
      </c>
      <c r="F36" s="41" t="s">
        <v>203</v>
      </c>
      <c r="G36" s="42" t="s">
        <v>204</v>
      </c>
      <c r="H36" s="43" t="s">
        <v>237</v>
      </c>
      <c r="I36" s="44" t="s">
        <v>238</v>
      </c>
      <c r="J36" s="39" t="s">
        <v>458</v>
      </c>
      <c r="K36" s="39" t="s">
        <v>573</v>
      </c>
      <c r="L36" s="39" t="s">
        <v>459</v>
      </c>
      <c r="M36" s="39">
        <f>59.8796586-60</f>
        <v>-0.12034140000000093</v>
      </c>
      <c r="N36" s="46"/>
    </row>
    <row r="37" spans="2:14">
      <c r="B37" s="52" t="s">
        <v>519</v>
      </c>
      <c r="C37" s="18" t="s">
        <v>537</v>
      </c>
      <c r="D37" s="14" t="s">
        <v>11</v>
      </c>
      <c r="E37" s="14" t="s">
        <v>30</v>
      </c>
      <c r="F37" s="15" t="s">
        <v>205</v>
      </c>
      <c r="G37" s="16" t="s">
        <v>206</v>
      </c>
      <c r="H37" s="17" t="s">
        <v>239</v>
      </c>
      <c r="I37" s="18" t="s">
        <v>240</v>
      </c>
      <c r="J37" s="13" t="s">
        <v>460</v>
      </c>
      <c r="K37" s="13" t="s">
        <v>573</v>
      </c>
      <c r="L37" s="13" t="s">
        <v>461</v>
      </c>
      <c r="M37" s="13">
        <f>59.8035894-60</f>
        <v>-0.1964106000000001</v>
      </c>
      <c r="N37" s="20"/>
    </row>
    <row r="38" spans="2:14">
      <c r="B38" s="51" t="s">
        <v>520</v>
      </c>
      <c r="C38" s="44" t="s">
        <v>540</v>
      </c>
      <c r="D38" s="40" t="s">
        <v>12</v>
      </c>
      <c r="E38" s="40" t="s">
        <v>30</v>
      </c>
      <c r="F38" s="41" t="s">
        <v>207</v>
      </c>
      <c r="G38" s="42" t="s">
        <v>208</v>
      </c>
      <c r="H38" s="43" t="s">
        <v>241</v>
      </c>
      <c r="I38" s="44" t="s">
        <v>242</v>
      </c>
      <c r="J38" s="39" t="s">
        <v>462</v>
      </c>
      <c r="K38" s="39" t="s">
        <v>573</v>
      </c>
      <c r="L38" s="39" t="s">
        <v>463</v>
      </c>
      <c r="M38" s="39">
        <f>59.951508-60</f>
        <v>-4.8492000000003088E-2</v>
      </c>
      <c r="N38" s="46"/>
    </row>
    <row r="39" spans="2:14">
      <c r="B39" s="52" t="s">
        <v>521</v>
      </c>
      <c r="C39" s="18" t="s">
        <v>541</v>
      </c>
      <c r="D39" s="14" t="s">
        <v>13</v>
      </c>
      <c r="E39" s="14" t="s">
        <v>30</v>
      </c>
      <c r="F39" s="15" t="s">
        <v>209</v>
      </c>
      <c r="G39" s="16" t="s">
        <v>210</v>
      </c>
      <c r="H39" s="17" t="s">
        <v>243</v>
      </c>
      <c r="I39" s="18" t="s">
        <v>244</v>
      </c>
      <c r="J39" s="13" t="s">
        <v>464</v>
      </c>
      <c r="K39" s="13" t="s">
        <v>573</v>
      </c>
      <c r="L39" s="13" t="s">
        <v>465</v>
      </c>
      <c r="M39" s="13">
        <f>59.9829411-60</f>
        <v>-1.7058900000002097E-2</v>
      </c>
      <c r="N39" s="20"/>
    </row>
    <row r="40" spans="2:14">
      <c r="B40" s="51" t="s">
        <v>522</v>
      </c>
      <c r="C40" s="44" t="s">
        <v>536</v>
      </c>
      <c r="D40" s="40" t="s">
        <v>14</v>
      </c>
      <c r="E40" s="40" t="s">
        <v>30</v>
      </c>
      <c r="F40" s="41" t="s">
        <v>211</v>
      </c>
      <c r="G40" s="42" t="s">
        <v>212</v>
      </c>
      <c r="H40" s="43" t="s">
        <v>245</v>
      </c>
      <c r="I40" s="44" t="s">
        <v>246</v>
      </c>
      <c r="J40" s="39" t="s">
        <v>466</v>
      </c>
      <c r="K40" s="39" t="s">
        <v>573</v>
      </c>
      <c r="L40" s="39" t="s">
        <v>467</v>
      </c>
      <c r="M40" s="39">
        <f>59.9881256-60</f>
        <v>-1.1874400000003504E-2</v>
      </c>
      <c r="N40" s="46"/>
    </row>
    <row r="41" spans="2:14">
      <c r="B41" s="52" t="s">
        <v>523</v>
      </c>
      <c r="C41" s="18" t="s">
        <v>535</v>
      </c>
      <c r="D41" s="14" t="s">
        <v>15</v>
      </c>
      <c r="E41" s="14" t="s">
        <v>30</v>
      </c>
      <c r="F41" s="15" t="s">
        <v>213</v>
      </c>
      <c r="G41" s="16" t="s">
        <v>214</v>
      </c>
      <c r="H41" s="17" t="s">
        <v>247</v>
      </c>
      <c r="I41" s="18" t="s">
        <v>248</v>
      </c>
      <c r="J41" s="13" t="s">
        <v>468</v>
      </c>
      <c r="K41" s="13" t="s">
        <v>573</v>
      </c>
      <c r="L41" s="13" t="s">
        <v>469</v>
      </c>
      <c r="M41" s="13">
        <f>59.9917693-60</f>
        <v>-8.2306999999985919E-3</v>
      </c>
      <c r="N41" s="20"/>
    </row>
    <row r="42" spans="2:14">
      <c r="B42" s="51" t="s">
        <v>524</v>
      </c>
      <c r="C42" s="39"/>
      <c r="D42" s="40" t="s">
        <v>16</v>
      </c>
      <c r="E42" s="40" t="s">
        <v>31</v>
      </c>
      <c r="F42" s="41" t="s">
        <v>215</v>
      </c>
      <c r="G42" s="42" t="s">
        <v>216</v>
      </c>
      <c r="H42" s="43" t="s">
        <v>249</v>
      </c>
      <c r="I42" s="44" t="s">
        <v>250</v>
      </c>
      <c r="J42" s="39" t="s">
        <v>360</v>
      </c>
      <c r="K42" s="39" t="s">
        <v>473</v>
      </c>
      <c r="L42" s="39" t="s">
        <v>361</v>
      </c>
      <c r="M42" s="39">
        <v>0.13549</v>
      </c>
      <c r="N42" s="46"/>
    </row>
    <row r="43" spans="2:14">
      <c r="B43" s="52" t="s">
        <v>525</v>
      </c>
      <c r="C43" s="13"/>
      <c r="D43" s="14" t="s">
        <v>17</v>
      </c>
      <c r="E43" s="14" t="s">
        <v>31</v>
      </c>
      <c r="F43" s="15" t="s">
        <v>217</v>
      </c>
      <c r="G43" s="16" t="s">
        <v>218</v>
      </c>
      <c r="H43" s="17" t="s">
        <v>251</v>
      </c>
      <c r="I43" s="18" t="s">
        <v>252</v>
      </c>
      <c r="J43" s="13" t="s">
        <v>362</v>
      </c>
      <c r="K43" s="13" t="s">
        <v>473</v>
      </c>
      <c r="L43" s="13" t="s">
        <v>363</v>
      </c>
      <c r="M43" s="13">
        <v>4.9880000000000001E-2</v>
      </c>
      <c r="N43" s="20"/>
    </row>
    <row r="44" spans="2:14">
      <c r="B44" s="51" t="s">
        <v>526</v>
      </c>
      <c r="C44" s="39"/>
      <c r="D44" s="40" t="s">
        <v>18</v>
      </c>
      <c r="E44" s="40" t="s">
        <v>31</v>
      </c>
      <c r="F44" s="41" t="s">
        <v>219</v>
      </c>
      <c r="G44" s="42" t="s">
        <v>220</v>
      </c>
      <c r="H44" s="43" t="s">
        <v>253</v>
      </c>
      <c r="I44" s="44" t="s">
        <v>254</v>
      </c>
      <c r="J44" s="39" t="s">
        <v>470</v>
      </c>
      <c r="K44" s="39" t="s">
        <v>422</v>
      </c>
      <c r="L44" s="39" t="s">
        <v>471</v>
      </c>
      <c r="M44" s="39">
        <v>4.5740000000000003E-2</v>
      </c>
      <c r="N44" s="45" t="s">
        <v>35</v>
      </c>
    </row>
    <row r="45" spans="2:14">
      <c r="B45" s="52" t="s">
        <v>527</v>
      </c>
      <c r="C45" s="13"/>
      <c r="D45" s="14" t="s">
        <v>19</v>
      </c>
      <c r="E45" s="14" t="s">
        <v>31</v>
      </c>
      <c r="F45" s="15" t="s">
        <v>221</v>
      </c>
      <c r="G45" s="16" t="s">
        <v>222</v>
      </c>
      <c r="H45" s="17" t="s">
        <v>255</v>
      </c>
      <c r="I45" s="18" t="s">
        <v>256</v>
      </c>
      <c r="J45" s="13" t="s">
        <v>472</v>
      </c>
      <c r="K45" s="13" t="s">
        <v>473</v>
      </c>
      <c r="L45" s="13" t="s">
        <v>475</v>
      </c>
      <c r="M45" s="13">
        <v>7.7499999999999999E-2</v>
      </c>
      <c r="N45" s="20"/>
    </row>
    <row r="46" spans="2:14">
      <c r="B46" s="51" t="s">
        <v>528</v>
      </c>
      <c r="C46" s="39"/>
      <c r="D46" s="40" t="s">
        <v>20</v>
      </c>
      <c r="E46" s="40" t="s">
        <v>31</v>
      </c>
      <c r="F46" s="41" t="s">
        <v>223</v>
      </c>
      <c r="G46" s="42" t="s">
        <v>224</v>
      </c>
      <c r="H46" s="43" t="s">
        <v>257</v>
      </c>
      <c r="I46" s="44" t="s">
        <v>258</v>
      </c>
      <c r="J46" s="39" t="s">
        <v>474</v>
      </c>
      <c r="K46" s="39" t="s">
        <v>473</v>
      </c>
      <c r="L46" s="39" t="s">
        <v>476</v>
      </c>
      <c r="M46" s="39">
        <v>0.18151999999999999</v>
      </c>
      <c r="N46" s="46"/>
    </row>
    <row r="47" spans="2:14">
      <c r="B47" s="52" t="s">
        <v>529</v>
      </c>
      <c r="C47" s="13"/>
      <c r="D47" s="14" t="s">
        <v>21</v>
      </c>
      <c r="E47" s="14" t="s">
        <v>31</v>
      </c>
      <c r="F47" s="15" t="s">
        <v>45</v>
      </c>
      <c r="G47" s="16" t="s">
        <v>46</v>
      </c>
      <c r="H47" s="17" t="s">
        <v>259</v>
      </c>
      <c r="I47" s="18" t="s">
        <v>260</v>
      </c>
      <c r="J47" s="13" t="s">
        <v>477</v>
      </c>
      <c r="K47" s="13" t="s">
        <v>473</v>
      </c>
      <c r="L47" s="13" t="s">
        <v>478</v>
      </c>
      <c r="M47" s="13">
        <v>-0.40062999999999999</v>
      </c>
      <c r="N47" s="20"/>
    </row>
    <row r="48" spans="2:14">
      <c r="B48" s="51" t="s">
        <v>530</v>
      </c>
      <c r="C48" s="39"/>
      <c r="D48" s="40" t="s">
        <v>22</v>
      </c>
      <c r="E48" s="40" t="s">
        <v>31</v>
      </c>
      <c r="F48" s="41" t="s">
        <v>47</v>
      </c>
      <c r="G48" s="42" t="s">
        <v>48</v>
      </c>
      <c r="H48" s="43" t="s">
        <v>261</v>
      </c>
      <c r="I48" s="44" t="s">
        <v>262</v>
      </c>
      <c r="J48" s="39" t="s">
        <v>479</v>
      </c>
      <c r="K48" s="39" t="s">
        <v>422</v>
      </c>
      <c r="L48" s="39" t="s">
        <v>480</v>
      </c>
      <c r="M48" s="39">
        <v>-6.77E-3</v>
      </c>
      <c r="N48" s="45"/>
    </row>
    <row r="49" spans="2:14">
      <c r="B49" s="52" t="s">
        <v>531</v>
      </c>
      <c r="C49" s="13"/>
      <c r="D49" s="14" t="s">
        <v>23</v>
      </c>
      <c r="E49" s="14" t="s">
        <v>31</v>
      </c>
      <c r="F49" s="15" t="s">
        <v>49</v>
      </c>
      <c r="G49" s="16" t="s">
        <v>50</v>
      </c>
      <c r="H49" s="17" t="s">
        <v>263</v>
      </c>
      <c r="I49" s="18" t="s">
        <v>264</v>
      </c>
      <c r="J49" s="13" t="s">
        <v>481</v>
      </c>
      <c r="K49" s="13" t="s">
        <v>473</v>
      </c>
      <c r="L49" s="13" t="s">
        <v>482</v>
      </c>
      <c r="M49" s="13">
        <v>-0.16500999999999999</v>
      </c>
      <c r="N49" s="20"/>
    </row>
    <row r="50" spans="2:14">
      <c r="B50" s="51" t="s">
        <v>532</v>
      </c>
      <c r="C50" s="39"/>
      <c r="D50" s="40" t="s">
        <v>24</v>
      </c>
      <c r="E50" s="40" t="s">
        <v>31</v>
      </c>
      <c r="F50" s="41" t="s">
        <v>51</v>
      </c>
      <c r="G50" s="42" t="s">
        <v>52</v>
      </c>
      <c r="H50" s="43" t="s">
        <v>265</v>
      </c>
      <c r="I50" s="44" t="s">
        <v>266</v>
      </c>
      <c r="J50" s="39" t="s">
        <v>483</v>
      </c>
      <c r="K50" s="39" t="s">
        <v>422</v>
      </c>
      <c r="L50" s="39" t="s">
        <v>329</v>
      </c>
      <c r="M50" s="39">
        <v>-0.1739</v>
      </c>
      <c r="N50" s="46"/>
    </row>
    <row r="51" spans="2:14">
      <c r="B51" s="52" t="s">
        <v>533</v>
      </c>
      <c r="C51" s="13"/>
      <c r="D51" s="14" t="s">
        <v>25</v>
      </c>
      <c r="E51" s="14" t="s">
        <v>31</v>
      </c>
      <c r="F51" s="15" t="s">
        <v>53</v>
      </c>
      <c r="G51" s="16" t="s">
        <v>54</v>
      </c>
      <c r="H51" s="17" t="s">
        <v>267</v>
      </c>
      <c r="I51" s="18" t="s">
        <v>268</v>
      </c>
      <c r="J51" s="13" t="s">
        <v>330</v>
      </c>
      <c r="K51" s="13" t="s">
        <v>331</v>
      </c>
      <c r="L51" s="13" t="s">
        <v>332</v>
      </c>
      <c r="M51" s="13">
        <v>0.37705</v>
      </c>
      <c r="N51" s="20"/>
    </row>
    <row r="52" spans="2:14">
      <c r="B52" s="51" t="s">
        <v>534</v>
      </c>
      <c r="C52" s="39"/>
      <c r="D52" s="40" t="s">
        <v>10</v>
      </c>
      <c r="E52" s="40" t="s">
        <v>32</v>
      </c>
      <c r="F52" s="41" t="s">
        <v>55</v>
      </c>
      <c r="G52" s="42" t="s">
        <v>56</v>
      </c>
      <c r="H52" s="43" t="s">
        <v>269</v>
      </c>
      <c r="I52" s="44" t="s">
        <v>270</v>
      </c>
      <c r="J52" s="39" t="s">
        <v>458</v>
      </c>
      <c r="K52" s="39" t="s">
        <v>573</v>
      </c>
      <c r="L52" s="39" t="s">
        <v>333</v>
      </c>
      <c r="M52" s="39">
        <v>-0.50048999999999999</v>
      </c>
      <c r="N52" s="46"/>
    </row>
    <row r="53" spans="2:14">
      <c r="B53" s="52" t="s">
        <v>535</v>
      </c>
      <c r="C53" s="13"/>
      <c r="D53" s="14" t="s">
        <v>15</v>
      </c>
      <c r="E53" s="14" t="s">
        <v>32</v>
      </c>
      <c r="F53" s="15" t="s">
        <v>176</v>
      </c>
      <c r="G53" s="16" t="s">
        <v>57</v>
      </c>
      <c r="H53" s="17" t="s">
        <v>271</v>
      </c>
      <c r="I53" s="18" t="s">
        <v>272</v>
      </c>
      <c r="J53" s="13" t="s">
        <v>468</v>
      </c>
      <c r="K53" s="13" t="s">
        <v>573</v>
      </c>
      <c r="L53" s="13" t="s">
        <v>334</v>
      </c>
      <c r="M53" s="13">
        <v>-3.2399999999999998E-2</v>
      </c>
      <c r="N53" s="20"/>
    </row>
    <row r="54" spans="2:14">
      <c r="B54" s="51" t="s">
        <v>536</v>
      </c>
      <c r="C54" s="39"/>
      <c r="D54" s="40" t="s">
        <v>14</v>
      </c>
      <c r="E54" s="40" t="s">
        <v>32</v>
      </c>
      <c r="F54" s="41" t="s">
        <v>58</v>
      </c>
      <c r="G54" s="42" t="s">
        <v>59</v>
      </c>
      <c r="H54" s="43" t="s">
        <v>273</v>
      </c>
      <c r="I54" s="44" t="s">
        <v>274</v>
      </c>
      <c r="J54" s="39" t="s">
        <v>466</v>
      </c>
      <c r="K54" s="39" t="s">
        <v>573</v>
      </c>
      <c r="L54" s="39" t="s">
        <v>335</v>
      </c>
      <c r="M54" s="39">
        <v>-4.7620000000000003E-2</v>
      </c>
      <c r="N54" s="46"/>
    </row>
    <row r="55" spans="2:14">
      <c r="B55" s="52" t="s">
        <v>537</v>
      </c>
      <c r="C55" s="13"/>
      <c r="D55" s="14" t="s">
        <v>11</v>
      </c>
      <c r="E55" s="14" t="s">
        <v>32</v>
      </c>
      <c r="F55" s="15" t="s">
        <v>60</v>
      </c>
      <c r="G55" s="16" t="s">
        <v>61</v>
      </c>
      <c r="H55" s="17" t="s">
        <v>275</v>
      </c>
      <c r="I55" s="18" t="s">
        <v>276</v>
      </c>
      <c r="J55" s="13" t="s">
        <v>460</v>
      </c>
      <c r="K55" s="13" t="s">
        <v>573</v>
      </c>
      <c r="L55" s="13" t="s">
        <v>336</v>
      </c>
      <c r="M55" s="13">
        <v>-0.74946999999999997</v>
      </c>
      <c r="N55" s="20"/>
    </row>
    <row r="56" spans="2:14">
      <c r="B56" s="51" t="s">
        <v>538</v>
      </c>
      <c r="C56" s="39"/>
      <c r="D56" s="40" t="s">
        <v>8</v>
      </c>
      <c r="E56" s="40" t="s">
        <v>32</v>
      </c>
      <c r="F56" s="41" t="s">
        <v>62</v>
      </c>
      <c r="G56" s="42" t="s">
        <v>63</v>
      </c>
      <c r="H56" s="43" t="s">
        <v>277</v>
      </c>
      <c r="I56" s="44" t="s">
        <v>278</v>
      </c>
      <c r="J56" s="39" t="s">
        <v>454</v>
      </c>
      <c r="K56" s="39" t="s">
        <v>573</v>
      </c>
      <c r="L56" s="39" t="s">
        <v>337</v>
      </c>
      <c r="M56" s="39">
        <v>4.65E-2</v>
      </c>
      <c r="N56" s="45"/>
    </row>
    <row r="57" spans="2:14">
      <c r="B57" s="52" t="s">
        <v>539</v>
      </c>
      <c r="C57" s="13"/>
      <c r="D57" s="14" t="s">
        <v>9</v>
      </c>
      <c r="E57" s="14" t="s">
        <v>32</v>
      </c>
      <c r="F57" s="15" t="s">
        <v>64</v>
      </c>
      <c r="G57" s="16" t="s">
        <v>65</v>
      </c>
      <c r="H57" s="17" t="s">
        <v>279</v>
      </c>
      <c r="I57" s="18" t="s">
        <v>280</v>
      </c>
      <c r="J57" s="13" t="s">
        <v>456</v>
      </c>
      <c r="K57" s="13" t="s">
        <v>573</v>
      </c>
      <c r="L57" s="13" t="s">
        <v>338</v>
      </c>
      <c r="M57" s="13">
        <v>-1.9869999999999999E-2</v>
      </c>
      <c r="N57" s="20"/>
    </row>
    <row r="58" spans="2:14">
      <c r="B58" s="51" t="s">
        <v>540</v>
      </c>
      <c r="C58" s="39"/>
      <c r="D58" s="40" t="s">
        <v>12</v>
      </c>
      <c r="E58" s="40" t="s">
        <v>32</v>
      </c>
      <c r="F58" s="41" t="s">
        <v>66</v>
      </c>
      <c r="G58" s="42" t="s">
        <v>67</v>
      </c>
      <c r="H58" s="43" t="s">
        <v>281</v>
      </c>
      <c r="I58" s="44" t="s">
        <v>282</v>
      </c>
      <c r="J58" s="39" t="s">
        <v>462</v>
      </c>
      <c r="K58" s="39" t="s">
        <v>573</v>
      </c>
      <c r="L58" s="39" t="s">
        <v>339</v>
      </c>
      <c r="M58" s="39">
        <v>-0.20175000000000001</v>
      </c>
      <c r="N58" s="46"/>
    </row>
    <row r="59" spans="2:14">
      <c r="B59" s="52" t="s">
        <v>541</v>
      </c>
      <c r="C59" s="13"/>
      <c r="D59" s="14" t="s">
        <v>13</v>
      </c>
      <c r="E59" s="14" t="s">
        <v>32</v>
      </c>
      <c r="F59" s="15" t="s">
        <v>68</v>
      </c>
      <c r="G59" s="16" t="s">
        <v>69</v>
      </c>
      <c r="H59" s="17" t="s">
        <v>283</v>
      </c>
      <c r="I59" s="18" t="s">
        <v>284</v>
      </c>
      <c r="J59" s="13" t="s">
        <v>464</v>
      </c>
      <c r="K59" s="13" t="s">
        <v>573</v>
      </c>
      <c r="L59" s="13" t="s">
        <v>340</v>
      </c>
      <c r="M59" s="13">
        <v>-4.9070000000000003E-2</v>
      </c>
      <c r="N59" s="19" t="s">
        <v>35</v>
      </c>
    </row>
    <row r="60" spans="2:14">
      <c r="B60" s="51" t="s">
        <v>542</v>
      </c>
      <c r="C60" s="39"/>
      <c r="D60" s="40" t="s">
        <v>26</v>
      </c>
      <c r="E60" s="40" t="s">
        <v>32</v>
      </c>
      <c r="F60" s="41" t="s">
        <v>70</v>
      </c>
      <c r="G60" s="42" t="s">
        <v>71</v>
      </c>
      <c r="H60" s="43" t="s">
        <v>285</v>
      </c>
      <c r="I60" s="44" t="s">
        <v>286</v>
      </c>
      <c r="J60" s="39" t="s">
        <v>434</v>
      </c>
      <c r="K60" s="39" t="s">
        <v>422</v>
      </c>
      <c r="L60" s="39" t="s">
        <v>341</v>
      </c>
      <c r="M60" s="39">
        <v>-6.0229999999999999E-2</v>
      </c>
      <c r="N60" s="46"/>
    </row>
    <row r="61" spans="2:14">
      <c r="B61" s="52" t="s">
        <v>543</v>
      </c>
      <c r="C61" s="13"/>
      <c r="D61" s="14" t="s">
        <v>136</v>
      </c>
      <c r="E61" s="14" t="s">
        <v>32</v>
      </c>
      <c r="F61" s="15" t="s">
        <v>72</v>
      </c>
      <c r="G61" s="16" t="s">
        <v>73</v>
      </c>
      <c r="H61" s="17" t="s">
        <v>287</v>
      </c>
      <c r="I61" s="18" t="s">
        <v>288</v>
      </c>
      <c r="J61" s="13" t="s">
        <v>442</v>
      </c>
      <c r="K61" s="13" t="s">
        <v>573</v>
      </c>
      <c r="L61" s="13" t="s">
        <v>342</v>
      </c>
      <c r="M61" s="13">
        <v>0.39588000000000001</v>
      </c>
      <c r="N61" s="20"/>
    </row>
    <row r="62" spans="2:14">
      <c r="B62" s="51" t="s">
        <v>544</v>
      </c>
      <c r="C62" s="39"/>
      <c r="D62" s="40" t="s">
        <v>115</v>
      </c>
      <c r="E62" s="40" t="s">
        <v>32</v>
      </c>
      <c r="F62" s="41" t="s">
        <v>74</v>
      </c>
      <c r="G62" s="42" t="s">
        <v>75</v>
      </c>
      <c r="H62" s="43" t="s">
        <v>289</v>
      </c>
      <c r="I62" s="44" t="s">
        <v>290</v>
      </c>
      <c r="J62" s="39" t="s">
        <v>343</v>
      </c>
      <c r="K62" s="39" t="s">
        <v>583</v>
      </c>
      <c r="L62" s="39" t="s">
        <v>344</v>
      </c>
      <c r="M62" s="39">
        <v>0.16666</v>
      </c>
      <c r="N62" s="45" t="s">
        <v>35</v>
      </c>
    </row>
    <row r="63" spans="2:14">
      <c r="B63" s="52" t="s">
        <v>545</v>
      </c>
      <c r="C63" s="13"/>
      <c r="D63" s="14" t="s">
        <v>0</v>
      </c>
      <c r="E63" s="14" t="s">
        <v>32</v>
      </c>
      <c r="F63" s="15" t="s">
        <v>76</v>
      </c>
      <c r="G63" s="16" t="s">
        <v>77</v>
      </c>
      <c r="H63" s="17" t="s">
        <v>291</v>
      </c>
      <c r="I63" s="18" t="s">
        <v>292</v>
      </c>
      <c r="J63" s="13" t="s">
        <v>572</v>
      </c>
      <c r="K63" s="13" t="s">
        <v>573</v>
      </c>
      <c r="L63" s="13" t="s">
        <v>574</v>
      </c>
      <c r="M63" s="13">
        <v>8.3742E-3</v>
      </c>
      <c r="N63" s="20"/>
    </row>
    <row r="64" spans="2:14">
      <c r="B64" s="51" t="s">
        <v>546</v>
      </c>
      <c r="C64" s="39"/>
      <c r="D64" s="40" t="s">
        <v>135</v>
      </c>
      <c r="E64" s="40" t="s">
        <v>32</v>
      </c>
      <c r="F64" s="41" t="s">
        <v>78</v>
      </c>
      <c r="G64" s="42" t="s">
        <v>79</v>
      </c>
      <c r="H64" s="43" t="s">
        <v>293</v>
      </c>
      <c r="I64" s="44" t="s">
        <v>294</v>
      </c>
      <c r="J64" s="39" t="s">
        <v>41</v>
      </c>
      <c r="K64" s="39" t="s">
        <v>583</v>
      </c>
      <c r="L64" s="39" t="s">
        <v>575</v>
      </c>
      <c r="M64" s="39">
        <v>2.0149500000000001E-2</v>
      </c>
      <c r="N64" s="46"/>
    </row>
    <row r="65" spans="2:14">
      <c r="B65" s="52" t="s">
        <v>547</v>
      </c>
      <c r="C65" s="13"/>
      <c r="D65" s="14" t="s">
        <v>129</v>
      </c>
      <c r="E65" s="14" t="s">
        <v>32</v>
      </c>
      <c r="F65" s="15" t="s">
        <v>80</v>
      </c>
      <c r="G65" s="16" t="s">
        <v>81</v>
      </c>
      <c r="H65" s="17" t="s">
        <v>295</v>
      </c>
      <c r="I65" s="18" t="s">
        <v>296</v>
      </c>
      <c r="J65" s="13" t="s">
        <v>430</v>
      </c>
      <c r="K65" s="13" t="s">
        <v>422</v>
      </c>
      <c r="L65" s="13" t="s">
        <v>345</v>
      </c>
      <c r="M65" s="13">
        <v>-9.1619999999999993E-2</v>
      </c>
      <c r="N65" s="20"/>
    </row>
    <row r="66" spans="2:14">
      <c r="B66" s="51" t="s">
        <v>548</v>
      </c>
      <c r="C66" s="39"/>
      <c r="D66" s="40" t="s">
        <v>3</v>
      </c>
      <c r="E66" s="40" t="s">
        <v>32</v>
      </c>
      <c r="F66" s="41" t="s">
        <v>82</v>
      </c>
      <c r="G66" s="42" t="s">
        <v>83</v>
      </c>
      <c r="H66" s="43" t="s">
        <v>297</v>
      </c>
      <c r="I66" s="44" t="s">
        <v>298</v>
      </c>
      <c r="J66" s="39" t="s">
        <v>448</v>
      </c>
      <c r="K66" s="39" t="s">
        <v>573</v>
      </c>
      <c r="L66" s="39" t="s">
        <v>346</v>
      </c>
      <c r="M66" s="39">
        <v>7.0169999999999996E-2</v>
      </c>
      <c r="N66" s="45" t="s">
        <v>35</v>
      </c>
    </row>
    <row r="67" spans="2:14">
      <c r="B67" s="52" t="s">
        <v>549</v>
      </c>
      <c r="C67" s="13"/>
      <c r="D67" s="14" t="s">
        <v>1</v>
      </c>
      <c r="E67" s="14" t="s">
        <v>32</v>
      </c>
      <c r="F67" s="15" t="s">
        <v>84</v>
      </c>
      <c r="G67" s="16" t="s">
        <v>85</v>
      </c>
      <c r="H67" s="17" t="s">
        <v>299</v>
      </c>
      <c r="I67" s="18" t="s">
        <v>300</v>
      </c>
      <c r="J67" s="13" t="s">
        <v>445</v>
      </c>
      <c r="K67" s="13" t="s">
        <v>573</v>
      </c>
      <c r="L67" s="13" t="s">
        <v>576</v>
      </c>
      <c r="M67" s="13">
        <f>59.977916-60</f>
        <v>-2.2083999999999548E-2</v>
      </c>
      <c r="N67" s="20"/>
    </row>
    <row r="68" spans="2:14">
      <c r="B68" s="51" t="s">
        <v>550</v>
      </c>
      <c r="C68" s="39"/>
      <c r="D68" s="40" t="s">
        <v>27</v>
      </c>
      <c r="E68" s="40" t="s">
        <v>32</v>
      </c>
      <c r="F68" s="41" t="s">
        <v>86</v>
      </c>
      <c r="G68" s="42" t="s">
        <v>87</v>
      </c>
      <c r="H68" s="43" t="s">
        <v>257</v>
      </c>
      <c r="I68" s="44" t="s">
        <v>301</v>
      </c>
      <c r="J68" s="39" t="s">
        <v>577</v>
      </c>
      <c r="K68" s="39" t="s">
        <v>573</v>
      </c>
      <c r="L68" s="39" t="s">
        <v>578</v>
      </c>
      <c r="M68" s="39">
        <v>1.05278E-2</v>
      </c>
      <c r="N68" s="46"/>
    </row>
    <row r="69" spans="2:14">
      <c r="B69" s="52" t="s">
        <v>551</v>
      </c>
      <c r="C69" s="13"/>
      <c r="D69" s="14" t="s">
        <v>130</v>
      </c>
      <c r="E69" s="14" t="s">
        <v>32</v>
      </c>
      <c r="F69" s="15" t="s">
        <v>88</v>
      </c>
      <c r="G69" s="16" t="s">
        <v>89</v>
      </c>
      <c r="H69" s="17" t="s">
        <v>302</v>
      </c>
      <c r="I69" s="18" t="s">
        <v>303</v>
      </c>
      <c r="J69" s="13" t="s">
        <v>42</v>
      </c>
      <c r="K69" s="13" t="s">
        <v>422</v>
      </c>
      <c r="L69" s="13" t="s">
        <v>579</v>
      </c>
      <c r="M69" s="13">
        <v>1.67566E-2</v>
      </c>
      <c r="N69" s="20"/>
    </row>
    <row r="70" spans="2:14">
      <c r="B70" s="51" t="s">
        <v>552</v>
      </c>
      <c r="C70" s="39"/>
      <c r="D70" s="40" t="s">
        <v>4</v>
      </c>
      <c r="E70" s="40" t="s">
        <v>32</v>
      </c>
      <c r="F70" s="41" t="s">
        <v>90</v>
      </c>
      <c r="G70" s="42" t="s">
        <v>91</v>
      </c>
      <c r="H70" s="43" t="s">
        <v>304</v>
      </c>
      <c r="I70" s="44" t="s">
        <v>305</v>
      </c>
      <c r="J70" s="39" t="s">
        <v>580</v>
      </c>
      <c r="K70" s="39" t="s">
        <v>573</v>
      </c>
      <c r="L70" s="39" t="s">
        <v>581</v>
      </c>
      <c r="M70" s="39">
        <f>59.9311954-60</f>
        <v>-6.8804599999999994E-2</v>
      </c>
      <c r="N70" s="46"/>
    </row>
    <row r="71" spans="2:14">
      <c r="B71" s="52" t="s">
        <v>553</v>
      </c>
      <c r="C71" s="13"/>
      <c r="D71" s="14" t="s">
        <v>7</v>
      </c>
      <c r="E71" s="14" t="s">
        <v>32</v>
      </c>
      <c r="F71" s="15" t="s">
        <v>92</v>
      </c>
      <c r="G71" s="16" t="s">
        <v>93</v>
      </c>
      <c r="H71" s="17" t="s">
        <v>306</v>
      </c>
      <c r="I71" s="18" t="s">
        <v>307</v>
      </c>
      <c r="J71" s="13" t="s">
        <v>582</v>
      </c>
      <c r="K71" s="13" t="s">
        <v>583</v>
      </c>
      <c r="L71" s="13" t="s">
        <v>584</v>
      </c>
      <c r="M71" s="13">
        <v>5.3806000000000001E-3</v>
      </c>
      <c r="N71" s="20"/>
    </row>
    <row r="72" spans="2:14">
      <c r="B72" s="51" t="s">
        <v>554</v>
      </c>
      <c r="C72" s="39"/>
      <c r="D72" s="40" t="s">
        <v>6</v>
      </c>
      <c r="E72" s="40" t="s">
        <v>32</v>
      </c>
      <c r="F72" s="41" t="s">
        <v>94</v>
      </c>
      <c r="G72" s="42" t="s">
        <v>95</v>
      </c>
      <c r="H72" s="43" t="s">
        <v>308</v>
      </c>
      <c r="I72" s="44" t="s">
        <v>309</v>
      </c>
      <c r="J72" s="39" t="s">
        <v>585</v>
      </c>
      <c r="K72" s="39" t="s">
        <v>573</v>
      </c>
      <c r="L72" s="39" t="s">
        <v>586</v>
      </c>
      <c r="M72" s="39">
        <v>2.08115E-2</v>
      </c>
      <c r="N72" s="46"/>
    </row>
    <row r="73" spans="2:14">
      <c r="B73" s="52" t="s">
        <v>555</v>
      </c>
      <c r="C73" s="13"/>
      <c r="D73" s="14" t="s">
        <v>133</v>
      </c>
      <c r="E73" s="14" t="s">
        <v>32</v>
      </c>
      <c r="F73" s="15" t="s">
        <v>96</v>
      </c>
      <c r="G73" s="16" t="s">
        <v>97</v>
      </c>
      <c r="H73" s="17" t="s">
        <v>310</v>
      </c>
      <c r="I73" s="18" t="s">
        <v>311</v>
      </c>
      <c r="J73" s="13" t="s">
        <v>587</v>
      </c>
      <c r="K73" s="13" t="s">
        <v>573</v>
      </c>
      <c r="L73" s="13" t="s">
        <v>588</v>
      </c>
      <c r="M73" s="13">
        <v>1.0774000000000001E-3</v>
      </c>
      <c r="N73" s="20"/>
    </row>
    <row r="74" spans="2:14">
      <c r="B74" s="51" t="s">
        <v>556</v>
      </c>
      <c r="C74" s="39"/>
      <c r="D74" s="40" t="s">
        <v>134</v>
      </c>
      <c r="E74" s="40" t="s">
        <v>32</v>
      </c>
      <c r="F74" s="41" t="s">
        <v>98</v>
      </c>
      <c r="G74" s="42" t="s">
        <v>99</v>
      </c>
      <c r="H74" s="43" t="s">
        <v>312</v>
      </c>
      <c r="I74" s="44" t="s">
        <v>313</v>
      </c>
      <c r="J74" s="39" t="s">
        <v>589</v>
      </c>
      <c r="K74" s="39" t="s">
        <v>573</v>
      </c>
      <c r="L74" s="39" t="s">
        <v>590</v>
      </c>
      <c r="M74" s="39">
        <f>59.9511443-60</f>
        <v>-4.8855699999997171E-2</v>
      </c>
      <c r="N74" s="46"/>
    </row>
    <row r="75" spans="2:14">
      <c r="B75" s="52" t="s">
        <v>557</v>
      </c>
      <c r="C75" s="13"/>
      <c r="D75" s="14" t="s">
        <v>28</v>
      </c>
      <c r="E75" s="14" t="s">
        <v>32</v>
      </c>
      <c r="F75" s="15" t="s">
        <v>100</v>
      </c>
      <c r="G75" s="16" t="s">
        <v>101</v>
      </c>
      <c r="H75" s="17" t="s">
        <v>314</v>
      </c>
      <c r="I75" s="18" t="s">
        <v>315</v>
      </c>
      <c r="J75" s="13" t="s">
        <v>43</v>
      </c>
      <c r="K75" s="13" t="s">
        <v>591</v>
      </c>
      <c r="L75" s="13" t="s">
        <v>592</v>
      </c>
      <c r="M75" s="13">
        <v>3.6171500000000002E-2</v>
      </c>
      <c r="N75" s="20"/>
    </row>
    <row r="76" spans="2:14">
      <c r="B76" s="51" t="s">
        <v>558</v>
      </c>
      <c r="C76" s="39"/>
      <c r="D76" s="40" t="s">
        <v>119</v>
      </c>
      <c r="E76" s="40" t="s">
        <v>32</v>
      </c>
      <c r="F76" s="41" t="s">
        <v>102</v>
      </c>
      <c r="G76" s="42" t="s">
        <v>103</v>
      </c>
      <c r="H76" s="43" t="s">
        <v>316</v>
      </c>
      <c r="I76" s="44" t="s">
        <v>317</v>
      </c>
      <c r="J76" s="39" t="s">
        <v>593</v>
      </c>
      <c r="K76" s="39" t="s">
        <v>591</v>
      </c>
      <c r="L76" s="39" t="s">
        <v>594</v>
      </c>
      <c r="M76" s="39">
        <f>59.9732476 - 60</f>
        <v>-2.6752399999999454E-2</v>
      </c>
      <c r="N76" s="46"/>
    </row>
    <row r="77" spans="2:14">
      <c r="B77" s="52" t="s">
        <v>559</v>
      </c>
      <c r="C77" s="13"/>
      <c r="D77" s="14" t="s">
        <v>117</v>
      </c>
      <c r="E77" s="14" t="s">
        <v>32</v>
      </c>
      <c r="F77" s="15" t="s">
        <v>104</v>
      </c>
      <c r="G77" s="16" t="s">
        <v>105</v>
      </c>
      <c r="H77" s="17" t="s">
        <v>318</v>
      </c>
      <c r="I77" s="18" t="s">
        <v>319</v>
      </c>
      <c r="J77" s="13" t="s">
        <v>593</v>
      </c>
      <c r="K77" s="13" t="s">
        <v>591</v>
      </c>
      <c r="L77" s="13" t="s">
        <v>595</v>
      </c>
      <c r="M77" s="13">
        <f>59.8433294-60</f>
        <v>-0.15667059999999822</v>
      </c>
      <c r="N77" s="20"/>
    </row>
    <row r="78" spans="2:14">
      <c r="B78" s="51" t="s">
        <v>560</v>
      </c>
      <c r="C78" s="39"/>
      <c r="D78" s="40" t="s">
        <v>127</v>
      </c>
      <c r="E78" s="40" t="s">
        <v>32</v>
      </c>
      <c r="F78" s="41" t="s">
        <v>106</v>
      </c>
      <c r="G78" s="42" t="s">
        <v>107</v>
      </c>
      <c r="H78" s="43" t="s">
        <v>320</v>
      </c>
      <c r="I78" s="44" t="s">
        <v>321</v>
      </c>
      <c r="J78" s="39" t="s">
        <v>44</v>
      </c>
      <c r="K78" s="39" t="s">
        <v>591</v>
      </c>
      <c r="L78" s="39" t="s">
        <v>596</v>
      </c>
      <c r="M78" s="39">
        <v>1.31982E-2</v>
      </c>
      <c r="N78" s="46"/>
    </row>
    <row r="79" spans="2:14">
      <c r="B79" s="52" t="s">
        <v>561</v>
      </c>
      <c r="C79" s="13"/>
      <c r="D79" s="14" t="s">
        <v>123</v>
      </c>
      <c r="E79" s="14" t="s">
        <v>32</v>
      </c>
      <c r="F79" s="15" t="s">
        <v>108</v>
      </c>
      <c r="G79" s="16" t="s">
        <v>109</v>
      </c>
      <c r="H79" s="17" t="s">
        <v>322</v>
      </c>
      <c r="I79" s="18" t="s">
        <v>323</v>
      </c>
      <c r="J79" s="13" t="s">
        <v>597</v>
      </c>
      <c r="K79" s="13" t="s">
        <v>591</v>
      </c>
      <c r="L79" s="13" t="s">
        <v>598</v>
      </c>
      <c r="M79" s="13">
        <v>6.4298999999999997E-3</v>
      </c>
      <c r="N79" s="20"/>
    </row>
    <row r="80" spans="2:14">
      <c r="B80" s="51" t="s">
        <v>562</v>
      </c>
      <c r="C80" s="39"/>
      <c r="D80" s="40" t="s">
        <v>125</v>
      </c>
      <c r="E80" s="40" t="s">
        <v>32</v>
      </c>
      <c r="F80" s="41" t="s">
        <v>110</v>
      </c>
      <c r="G80" s="42" t="s">
        <v>111</v>
      </c>
      <c r="H80" s="43" t="s">
        <v>324</v>
      </c>
      <c r="I80" s="44" t="s">
        <v>325</v>
      </c>
      <c r="J80" s="39" t="s">
        <v>599</v>
      </c>
      <c r="K80" s="39" t="s">
        <v>591</v>
      </c>
      <c r="L80" s="39" t="s">
        <v>600</v>
      </c>
      <c r="M80" s="39">
        <v>3.7829999999999998E-4</v>
      </c>
      <c r="N80" s="46"/>
    </row>
    <row r="81" spans="2:14" ht="16" thickBot="1">
      <c r="B81" s="53" t="s">
        <v>563</v>
      </c>
      <c r="C81" s="21"/>
      <c r="D81" s="22" t="s">
        <v>132</v>
      </c>
      <c r="E81" s="22" t="s">
        <v>32</v>
      </c>
      <c r="F81" s="23" t="s">
        <v>112</v>
      </c>
      <c r="G81" s="24" t="s">
        <v>113</v>
      </c>
      <c r="H81" s="25" t="s">
        <v>326</v>
      </c>
      <c r="I81" s="26" t="s">
        <v>327</v>
      </c>
      <c r="J81" s="21" t="s">
        <v>436</v>
      </c>
      <c r="K81" s="21" t="s">
        <v>422</v>
      </c>
      <c r="L81" s="21" t="s">
        <v>347</v>
      </c>
      <c r="M81" s="21">
        <v>-0.30512</v>
      </c>
      <c r="N81" s="27"/>
    </row>
  </sheetData>
  <sheetCalcPr fullCalcOnLoad="1"/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79"/>
  <sheetViews>
    <sheetView tabSelected="1" view="pageLayout" workbookViewId="0">
      <selection activeCell="E6" sqref="E6"/>
    </sheetView>
  </sheetViews>
  <sheetFormatPr baseColWidth="10" defaultRowHeight="15"/>
  <cols>
    <col min="1" max="1" width="12" customWidth="1"/>
    <col min="2" max="2" width="16.5" customWidth="1"/>
    <col min="3" max="3" width="15.83203125" customWidth="1"/>
    <col min="4" max="4" width="17.5" style="9" customWidth="1"/>
    <col min="5" max="5" width="20.1640625" customWidth="1"/>
  </cols>
  <sheetData>
    <row r="1" spans="1:5" ht="18">
      <c r="A1" s="2" t="s">
        <v>37</v>
      </c>
      <c r="B1" s="2" t="s">
        <v>564</v>
      </c>
      <c r="C1" s="1" t="s">
        <v>114</v>
      </c>
      <c r="D1" s="1" t="s">
        <v>29</v>
      </c>
      <c r="E1" s="1"/>
    </row>
    <row r="2" spans="1:5">
      <c r="A2" s="5" t="s">
        <v>486</v>
      </c>
      <c r="B2" s="5" t="s">
        <v>544</v>
      </c>
      <c r="C2" s="3" t="s">
        <v>115</v>
      </c>
      <c r="D2" s="3" t="s">
        <v>30</v>
      </c>
    </row>
    <row r="3" spans="1:5">
      <c r="A3" s="8" t="s">
        <v>487</v>
      </c>
      <c r="B3" s="8"/>
      <c r="C3" s="6" t="s">
        <v>116</v>
      </c>
      <c r="D3" s="6" t="s">
        <v>31</v>
      </c>
    </row>
    <row r="4" spans="1:5">
      <c r="A4" s="5" t="s">
        <v>488</v>
      </c>
      <c r="B4" s="5" t="s">
        <v>559</v>
      </c>
      <c r="C4" s="3" t="s">
        <v>117</v>
      </c>
      <c r="D4" s="3" t="s">
        <v>30</v>
      </c>
    </row>
    <row r="5" spans="1:5">
      <c r="A5" s="8" t="s">
        <v>489</v>
      </c>
      <c r="B5" s="8"/>
      <c r="C5" s="6" t="s">
        <v>118</v>
      </c>
      <c r="D5" s="6" t="s">
        <v>31</v>
      </c>
    </row>
    <row r="6" spans="1:5">
      <c r="A6" s="5" t="s">
        <v>490</v>
      </c>
      <c r="B6" s="5" t="s">
        <v>558</v>
      </c>
      <c r="C6" s="3" t="s">
        <v>119</v>
      </c>
      <c r="D6" s="3" t="s">
        <v>30</v>
      </c>
    </row>
    <row r="7" spans="1:5">
      <c r="A7" s="8" t="s">
        <v>491</v>
      </c>
      <c r="B7" s="8"/>
      <c r="C7" s="6" t="s">
        <v>120</v>
      </c>
      <c r="D7" s="6" t="s">
        <v>31</v>
      </c>
    </row>
    <row r="8" spans="1:5">
      <c r="A8" s="5" t="s">
        <v>492</v>
      </c>
      <c r="B8" s="5" t="s">
        <v>557</v>
      </c>
      <c r="C8" s="3" t="s">
        <v>121</v>
      </c>
      <c r="D8" s="3" t="s">
        <v>30</v>
      </c>
    </row>
    <row r="9" spans="1:5">
      <c r="A9" s="8" t="s">
        <v>493</v>
      </c>
      <c r="B9" s="8"/>
      <c r="C9" s="6" t="s">
        <v>122</v>
      </c>
      <c r="D9" s="6" t="s">
        <v>31</v>
      </c>
    </row>
    <row r="10" spans="1:5">
      <c r="A10" s="5" t="s">
        <v>494</v>
      </c>
      <c r="B10" s="5" t="s">
        <v>561</v>
      </c>
      <c r="C10" s="3" t="s">
        <v>123</v>
      </c>
      <c r="D10" s="3" t="s">
        <v>30</v>
      </c>
    </row>
    <row r="11" spans="1:5">
      <c r="A11" s="8" t="s">
        <v>495</v>
      </c>
      <c r="B11" s="8"/>
      <c r="C11" s="6" t="s">
        <v>124</v>
      </c>
      <c r="D11" s="6" t="s">
        <v>31</v>
      </c>
    </row>
    <row r="12" spans="1:5">
      <c r="A12" s="5" t="s">
        <v>496</v>
      </c>
      <c r="B12" s="5" t="s">
        <v>562</v>
      </c>
      <c r="C12" s="3" t="s">
        <v>125</v>
      </c>
      <c r="D12" s="3" t="s">
        <v>30</v>
      </c>
    </row>
    <row r="13" spans="1:5">
      <c r="A13" s="8" t="s">
        <v>497</v>
      </c>
      <c r="B13" s="8"/>
      <c r="C13" s="6" t="s">
        <v>126</v>
      </c>
      <c r="D13" s="6" t="s">
        <v>31</v>
      </c>
    </row>
    <row r="14" spans="1:5">
      <c r="A14" s="5" t="s">
        <v>498</v>
      </c>
      <c r="B14" s="5" t="s">
        <v>560</v>
      </c>
      <c r="C14" s="3" t="s">
        <v>127</v>
      </c>
      <c r="D14" s="3" t="s">
        <v>30</v>
      </c>
    </row>
    <row r="15" spans="1:5">
      <c r="A15" s="8" t="s">
        <v>499</v>
      </c>
      <c r="B15" s="8"/>
      <c r="C15" s="6" t="s">
        <v>128</v>
      </c>
      <c r="D15" s="6" t="s">
        <v>31</v>
      </c>
    </row>
    <row r="16" spans="1:5">
      <c r="A16" s="5" t="s">
        <v>500</v>
      </c>
      <c r="B16" s="5" t="s">
        <v>547</v>
      </c>
      <c r="C16" s="3" t="s">
        <v>129</v>
      </c>
      <c r="D16" s="3" t="s">
        <v>30</v>
      </c>
    </row>
    <row r="17" spans="1:4">
      <c r="A17" s="8" t="s">
        <v>501</v>
      </c>
      <c r="B17" s="8" t="s">
        <v>551</v>
      </c>
      <c r="C17" s="6" t="s">
        <v>130</v>
      </c>
      <c r="D17" s="6" t="s">
        <v>30</v>
      </c>
    </row>
    <row r="18" spans="1:4">
      <c r="A18" s="5" t="s">
        <v>502</v>
      </c>
      <c r="B18" s="5" t="s">
        <v>542</v>
      </c>
      <c r="C18" s="3" t="s">
        <v>131</v>
      </c>
      <c r="D18" s="3" t="s">
        <v>30</v>
      </c>
    </row>
    <row r="19" spans="1:4">
      <c r="A19" s="8" t="s">
        <v>503</v>
      </c>
      <c r="B19" s="8" t="s">
        <v>563</v>
      </c>
      <c r="C19" s="6" t="s">
        <v>132</v>
      </c>
      <c r="D19" s="6" t="s">
        <v>30</v>
      </c>
    </row>
    <row r="20" spans="1:4">
      <c r="A20" s="5" t="s">
        <v>504</v>
      </c>
      <c r="B20" s="5" t="s">
        <v>555</v>
      </c>
      <c r="C20" s="3" t="s">
        <v>133</v>
      </c>
      <c r="D20" s="3" t="s">
        <v>30</v>
      </c>
    </row>
    <row r="21" spans="1:4">
      <c r="A21" s="8" t="s">
        <v>505</v>
      </c>
      <c r="B21" s="8" t="s">
        <v>556</v>
      </c>
      <c r="C21" s="6" t="s">
        <v>134</v>
      </c>
      <c r="D21" s="6" t="s">
        <v>30</v>
      </c>
    </row>
    <row r="22" spans="1:4">
      <c r="A22" s="5" t="s">
        <v>506</v>
      </c>
      <c r="B22" s="5" t="s">
        <v>546</v>
      </c>
      <c r="C22" s="3" t="s">
        <v>135</v>
      </c>
      <c r="D22" s="3" t="s">
        <v>30</v>
      </c>
    </row>
    <row r="23" spans="1:4">
      <c r="A23" s="8" t="s">
        <v>507</v>
      </c>
      <c r="B23" s="8" t="s">
        <v>543</v>
      </c>
      <c r="C23" s="6" t="s">
        <v>136</v>
      </c>
      <c r="D23" s="6" t="s">
        <v>30</v>
      </c>
    </row>
    <row r="24" spans="1:4">
      <c r="A24" s="5" t="s">
        <v>508</v>
      </c>
      <c r="B24" s="5" t="s">
        <v>545</v>
      </c>
      <c r="C24" s="3" t="s">
        <v>0</v>
      </c>
      <c r="D24" s="3" t="s">
        <v>30</v>
      </c>
    </row>
    <row r="25" spans="1:4">
      <c r="A25" s="8" t="s">
        <v>509</v>
      </c>
      <c r="B25" s="8" t="s">
        <v>549</v>
      </c>
      <c r="C25" s="6" t="s">
        <v>1</v>
      </c>
      <c r="D25" s="6" t="s">
        <v>30</v>
      </c>
    </row>
    <row r="26" spans="1:4">
      <c r="A26" s="5" t="s">
        <v>510</v>
      </c>
      <c r="B26" s="5" t="s">
        <v>550</v>
      </c>
      <c r="C26" s="3" t="s">
        <v>2</v>
      </c>
      <c r="D26" s="3" t="s">
        <v>30</v>
      </c>
    </row>
    <row r="27" spans="1:4">
      <c r="A27" s="8" t="s">
        <v>511</v>
      </c>
      <c r="B27" s="8" t="s">
        <v>548</v>
      </c>
      <c r="C27" s="6" t="s">
        <v>3</v>
      </c>
      <c r="D27" s="6" t="s">
        <v>30</v>
      </c>
    </row>
    <row r="28" spans="1:4">
      <c r="A28" s="5" t="s">
        <v>512</v>
      </c>
      <c r="B28" s="5" t="s">
        <v>552</v>
      </c>
      <c r="C28" s="3" t="s">
        <v>4</v>
      </c>
      <c r="D28" s="3" t="s">
        <v>30</v>
      </c>
    </row>
    <row r="29" spans="1:4">
      <c r="A29" s="8" t="s">
        <v>513</v>
      </c>
      <c r="B29" s="8"/>
      <c r="C29" s="6" t="s">
        <v>5</v>
      </c>
      <c r="D29" s="6" t="s">
        <v>31</v>
      </c>
    </row>
    <row r="30" spans="1:4">
      <c r="A30" s="5" t="s">
        <v>514</v>
      </c>
      <c r="B30" s="5" t="s">
        <v>554</v>
      </c>
      <c r="C30" s="3" t="s">
        <v>6</v>
      </c>
      <c r="D30" s="3" t="s">
        <v>30</v>
      </c>
    </row>
    <row r="31" spans="1:4">
      <c r="A31" s="8" t="s">
        <v>515</v>
      </c>
      <c r="B31" s="8" t="s">
        <v>553</v>
      </c>
      <c r="C31" s="6" t="s">
        <v>7</v>
      </c>
      <c r="D31" s="6" t="s">
        <v>30</v>
      </c>
    </row>
    <row r="32" spans="1:4">
      <c r="A32" s="5" t="s">
        <v>516</v>
      </c>
      <c r="B32" s="5" t="s">
        <v>538</v>
      </c>
      <c r="C32" s="3" t="s">
        <v>8</v>
      </c>
      <c r="D32" s="3" t="s">
        <v>30</v>
      </c>
    </row>
    <row r="33" spans="1:4">
      <c r="A33" s="8" t="s">
        <v>517</v>
      </c>
      <c r="B33" s="8" t="s">
        <v>539</v>
      </c>
      <c r="C33" s="6" t="s">
        <v>9</v>
      </c>
      <c r="D33" s="6" t="s">
        <v>30</v>
      </c>
    </row>
    <row r="34" spans="1:4">
      <c r="A34" s="5" t="s">
        <v>518</v>
      </c>
      <c r="B34" s="5" t="s">
        <v>534</v>
      </c>
      <c r="C34" s="3" t="s">
        <v>10</v>
      </c>
      <c r="D34" s="3" t="s">
        <v>30</v>
      </c>
    </row>
    <row r="35" spans="1:4">
      <c r="A35" s="8" t="s">
        <v>519</v>
      </c>
      <c r="B35" s="8" t="s">
        <v>537</v>
      </c>
      <c r="C35" s="6" t="s">
        <v>11</v>
      </c>
      <c r="D35" s="6" t="s">
        <v>30</v>
      </c>
    </row>
    <row r="36" spans="1:4">
      <c r="A36" s="5" t="s">
        <v>520</v>
      </c>
      <c r="B36" s="5" t="s">
        <v>540</v>
      </c>
      <c r="C36" s="3" t="s">
        <v>12</v>
      </c>
      <c r="D36" s="3" t="s">
        <v>30</v>
      </c>
    </row>
    <row r="37" spans="1:4">
      <c r="A37" s="8" t="s">
        <v>521</v>
      </c>
      <c r="B37" s="8" t="s">
        <v>541</v>
      </c>
      <c r="C37" s="6" t="s">
        <v>13</v>
      </c>
      <c r="D37" s="6" t="s">
        <v>30</v>
      </c>
    </row>
    <row r="38" spans="1:4">
      <c r="A38" s="5" t="s">
        <v>522</v>
      </c>
      <c r="B38" s="5" t="s">
        <v>536</v>
      </c>
      <c r="C38" s="3" t="s">
        <v>14</v>
      </c>
      <c r="D38" s="3" t="s">
        <v>30</v>
      </c>
    </row>
    <row r="39" spans="1:4">
      <c r="A39" s="8" t="s">
        <v>523</v>
      </c>
      <c r="B39" s="8" t="s">
        <v>535</v>
      </c>
      <c r="C39" s="6" t="s">
        <v>15</v>
      </c>
      <c r="D39" s="6" t="s">
        <v>30</v>
      </c>
    </row>
    <row r="40" spans="1:4">
      <c r="A40" s="5" t="s">
        <v>524</v>
      </c>
      <c r="B40" s="4"/>
      <c r="C40" s="3" t="s">
        <v>16</v>
      </c>
      <c r="D40" s="3" t="s">
        <v>31</v>
      </c>
    </row>
    <row r="41" spans="1:4">
      <c r="A41" s="8" t="s">
        <v>525</v>
      </c>
      <c r="B41" s="7"/>
      <c r="C41" s="6" t="s">
        <v>17</v>
      </c>
      <c r="D41" s="6" t="s">
        <v>31</v>
      </c>
    </row>
    <row r="42" spans="1:4">
      <c r="A42" s="5" t="s">
        <v>526</v>
      </c>
      <c r="B42" s="4"/>
      <c r="C42" s="3" t="s">
        <v>18</v>
      </c>
      <c r="D42" s="3" t="s">
        <v>31</v>
      </c>
    </row>
    <row r="43" spans="1:4">
      <c r="A43" s="8" t="s">
        <v>527</v>
      </c>
      <c r="B43" s="7"/>
      <c r="C43" s="6" t="s">
        <v>19</v>
      </c>
      <c r="D43" s="6" t="s">
        <v>31</v>
      </c>
    </row>
    <row r="44" spans="1:4">
      <c r="A44" s="5" t="s">
        <v>528</v>
      </c>
      <c r="B44" s="4"/>
      <c r="C44" s="3" t="s">
        <v>20</v>
      </c>
      <c r="D44" s="3" t="s">
        <v>31</v>
      </c>
    </row>
    <row r="45" spans="1:4">
      <c r="A45" s="8" t="s">
        <v>529</v>
      </c>
      <c r="B45" s="7"/>
      <c r="C45" s="6" t="s">
        <v>21</v>
      </c>
      <c r="D45" s="6" t="s">
        <v>31</v>
      </c>
    </row>
    <row r="46" spans="1:4">
      <c r="A46" s="5" t="s">
        <v>530</v>
      </c>
      <c r="B46" s="4"/>
      <c r="C46" s="3" t="s">
        <v>22</v>
      </c>
      <c r="D46" s="3" t="s">
        <v>31</v>
      </c>
    </row>
    <row r="47" spans="1:4">
      <c r="A47" s="8" t="s">
        <v>531</v>
      </c>
      <c r="B47" s="7"/>
      <c r="C47" s="6" t="s">
        <v>23</v>
      </c>
      <c r="D47" s="6" t="s">
        <v>31</v>
      </c>
    </row>
    <row r="48" spans="1:4">
      <c r="A48" s="5" t="s">
        <v>532</v>
      </c>
      <c r="B48" s="4"/>
      <c r="C48" s="3" t="s">
        <v>24</v>
      </c>
      <c r="D48" s="3" t="s">
        <v>31</v>
      </c>
    </row>
    <row r="49" spans="1:4">
      <c r="A49" s="8" t="s">
        <v>533</v>
      </c>
      <c r="B49" s="7"/>
      <c r="C49" s="6" t="s">
        <v>25</v>
      </c>
      <c r="D49" s="6" t="s">
        <v>31</v>
      </c>
    </row>
    <row r="50" spans="1:4">
      <c r="A50" s="5" t="s">
        <v>534</v>
      </c>
      <c r="B50" s="4"/>
      <c r="C50" s="3" t="s">
        <v>10</v>
      </c>
      <c r="D50" s="3" t="s">
        <v>32</v>
      </c>
    </row>
    <row r="51" spans="1:4">
      <c r="A51" s="8" t="s">
        <v>535</v>
      </c>
      <c r="B51" s="7"/>
      <c r="C51" s="6" t="s">
        <v>15</v>
      </c>
      <c r="D51" s="6" t="s">
        <v>32</v>
      </c>
    </row>
    <row r="52" spans="1:4">
      <c r="A52" s="5" t="s">
        <v>536</v>
      </c>
      <c r="B52" s="4"/>
      <c r="C52" s="3" t="s">
        <v>14</v>
      </c>
      <c r="D52" s="3" t="s">
        <v>32</v>
      </c>
    </row>
    <row r="53" spans="1:4">
      <c r="A53" s="8" t="s">
        <v>537</v>
      </c>
      <c r="B53" s="7"/>
      <c r="C53" s="6" t="s">
        <v>11</v>
      </c>
      <c r="D53" s="6" t="s">
        <v>32</v>
      </c>
    </row>
    <row r="54" spans="1:4">
      <c r="A54" s="5" t="s">
        <v>538</v>
      </c>
      <c r="B54" s="4"/>
      <c r="C54" s="3" t="s">
        <v>8</v>
      </c>
      <c r="D54" s="3" t="s">
        <v>32</v>
      </c>
    </row>
    <row r="55" spans="1:4">
      <c r="A55" s="8" t="s">
        <v>539</v>
      </c>
      <c r="B55" s="7"/>
      <c r="C55" s="6" t="s">
        <v>9</v>
      </c>
      <c r="D55" s="6" t="s">
        <v>32</v>
      </c>
    </row>
    <row r="56" spans="1:4">
      <c r="A56" s="5" t="s">
        <v>540</v>
      </c>
      <c r="B56" s="4"/>
      <c r="C56" s="3" t="s">
        <v>12</v>
      </c>
      <c r="D56" s="3" t="s">
        <v>32</v>
      </c>
    </row>
    <row r="57" spans="1:4">
      <c r="A57" s="8" t="s">
        <v>541</v>
      </c>
      <c r="B57" s="7"/>
      <c r="C57" s="6" t="s">
        <v>13</v>
      </c>
      <c r="D57" s="6" t="s">
        <v>32</v>
      </c>
    </row>
    <row r="58" spans="1:4">
      <c r="A58" s="5" t="s">
        <v>542</v>
      </c>
      <c r="B58" s="4"/>
      <c r="C58" s="3" t="s">
        <v>26</v>
      </c>
      <c r="D58" s="3" t="s">
        <v>32</v>
      </c>
    </row>
    <row r="59" spans="1:4">
      <c r="A59" s="8" t="s">
        <v>543</v>
      </c>
      <c r="B59" s="7"/>
      <c r="C59" s="6" t="s">
        <v>136</v>
      </c>
      <c r="D59" s="6" t="s">
        <v>32</v>
      </c>
    </row>
    <row r="60" spans="1:4">
      <c r="A60" s="5" t="s">
        <v>544</v>
      </c>
      <c r="B60" s="4"/>
      <c r="C60" s="3" t="s">
        <v>115</v>
      </c>
      <c r="D60" s="3" t="s">
        <v>32</v>
      </c>
    </row>
    <row r="61" spans="1:4">
      <c r="A61" s="8" t="s">
        <v>545</v>
      </c>
      <c r="B61" s="7"/>
      <c r="C61" s="6" t="s">
        <v>0</v>
      </c>
      <c r="D61" s="6" t="s">
        <v>32</v>
      </c>
    </row>
    <row r="62" spans="1:4">
      <c r="A62" s="5" t="s">
        <v>546</v>
      </c>
      <c r="B62" s="4"/>
      <c r="C62" s="3" t="s">
        <v>135</v>
      </c>
      <c r="D62" s="3" t="s">
        <v>32</v>
      </c>
    </row>
    <row r="63" spans="1:4">
      <c r="A63" s="8" t="s">
        <v>547</v>
      </c>
      <c r="B63" s="7"/>
      <c r="C63" s="6" t="s">
        <v>129</v>
      </c>
      <c r="D63" s="6" t="s">
        <v>32</v>
      </c>
    </row>
    <row r="64" spans="1:4">
      <c r="A64" s="5" t="s">
        <v>548</v>
      </c>
      <c r="B64" s="4"/>
      <c r="C64" s="3" t="s">
        <v>3</v>
      </c>
      <c r="D64" s="3" t="s">
        <v>32</v>
      </c>
    </row>
    <row r="65" spans="1:4">
      <c r="A65" s="8" t="s">
        <v>549</v>
      </c>
      <c r="B65" s="7"/>
      <c r="C65" s="6" t="s">
        <v>1</v>
      </c>
      <c r="D65" s="6" t="s">
        <v>32</v>
      </c>
    </row>
    <row r="66" spans="1:4">
      <c r="A66" s="5" t="s">
        <v>550</v>
      </c>
      <c r="B66" s="4"/>
      <c r="C66" s="3" t="s">
        <v>27</v>
      </c>
      <c r="D66" s="3" t="s">
        <v>32</v>
      </c>
    </row>
    <row r="67" spans="1:4">
      <c r="A67" s="8" t="s">
        <v>551</v>
      </c>
      <c r="B67" s="7"/>
      <c r="C67" s="6" t="s">
        <v>130</v>
      </c>
      <c r="D67" s="6" t="s">
        <v>32</v>
      </c>
    </row>
    <row r="68" spans="1:4">
      <c r="A68" s="5" t="s">
        <v>552</v>
      </c>
      <c r="B68" s="4"/>
      <c r="C68" s="3" t="s">
        <v>4</v>
      </c>
      <c r="D68" s="3" t="s">
        <v>32</v>
      </c>
    </row>
    <row r="69" spans="1:4">
      <c r="A69" s="8" t="s">
        <v>553</v>
      </c>
      <c r="B69" s="7"/>
      <c r="C69" s="6" t="s">
        <v>7</v>
      </c>
      <c r="D69" s="6" t="s">
        <v>32</v>
      </c>
    </row>
    <row r="70" spans="1:4">
      <c r="A70" s="5" t="s">
        <v>554</v>
      </c>
      <c r="B70" s="4"/>
      <c r="C70" s="3" t="s">
        <v>6</v>
      </c>
      <c r="D70" s="3" t="s">
        <v>32</v>
      </c>
    </row>
    <row r="71" spans="1:4">
      <c r="A71" s="8" t="s">
        <v>555</v>
      </c>
      <c r="B71" s="7"/>
      <c r="C71" s="6" t="s">
        <v>133</v>
      </c>
      <c r="D71" s="6" t="s">
        <v>32</v>
      </c>
    </row>
    <row r="72" spans="1:4">
      <c r="A72" s="5" t="s">
        <v>556</v>
      </c>
      <c r="B72" s="4"/>
      <c r="C72" s="3" t="s">
        <v>134</v>
      </c>
      <c r="D72" s="3" t="s">
        <v>32</v>
      </c>
    </row>
    <row r="73" spans="1:4">
      <c r="A73" s="8" t="s">
        <v>557</v>
      </c>
      <c r="B73" s="7"/>
      <c r="C73" s="6" t="s">
        <v>28</v>
      </c>
      <c r="D73" s="6" t="s">
        <v>32</v>
      </c>
    </row>
    <row r="74" spans="1:4">
      <c r="A74" s="5" t="s">
        <v>558</v>
      </c>
      <c r="B74" s="4"/>
      <c r="C74" s="3" t="s">
        <v>119</v>
      </c>
      <c r="D74" s="3" t="s">
        <v>32</v>
      </c>
    </row>
    <row r="75" spans="1:4">
      <c r="A75" s="8" t="s">
        <v>559</v>
      </c>
      <c r="B75" s="7"/>
      <c r="C75" s="6" t="s">
        <v>117</v>
      </c>
      <c r="D75" s="6" t="s">
        <v>32</v>
      </c>
    </row>
    <row r="76" spans="1:4">
      <c r="A76" s="5" t="s">
        <v>560</v>
      </c>
      <c r="B76" s="4"/>
      <c r="C76" s="3" t="s">
        <v>127</v>
      </c>
      <c r="D76" s="3" t="s">
        <v>32</v>
      </c>
    </row>
    <row r="77" spans="1:4">
      <c r="A77" s="8" t="s">
        <v>561</v>
      </c>
      <c r="B77" s="7"/>
      <c r="C77" s="6" t="s">
        <v>123</v>
      </c>
      <c r="D77" s="6" t="s">
        <v>32</v>
      </c>
    </row>
    <row r="78" spans="1:4">
      <c r="A78" s="5" t="s">
        <v>562</v>
      </c>
      <c r="B78" s="4"/>
      <c r="C78" s="3" t="s">
        <v>125</v>
      </c>
      <c r="D78" s="3" t="s">
        <v>32</v>
      </c>
    </row>
    <row r="79" spans="1:4">
      <c r="A79" s="8" t="s">
        <v>563</v>
      </c>
      <c r="B79" s="7"/>
      <c r="C79" s="6" t="s">
        <v>132</v>
      </c>
      <c r="D79" s="6" t="s">
        <v>32</v>
      </c>
    </row>
  </sheetData>
  <phoneticPr fontId="7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UCSD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Philip/Thai philthai85</dc:creator>
  <cp:lastModifiedBy>Ernest Aaron</cp:lastModifiedBy>
  <dcterms:created xsi:type="dcterms:W3CDTF">2012-04-02T23:48:39Z</dcterms:created>
  <dcterms:modified xsi:type="dcterms:W3CDTF">2012-07-23T21:10:22Z</dcterms:modified>
</cp:coreProperties>
</file>