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1360" yWindow="0" windowWidth="27980" windowHeight="26600" tabRatio="500"/>
  </bookViews>
  <sheets>
    <sheet name="Station Metrics" sheetId="1" r:id="rId1"/>
    <sheet name="Notes" sheetId="2" r:id="rId2"/>
  </sheets>
  <definedNames>
    <definedName name="_xlnm.Print_Area" localSheetId="0">'Station Metrics'!$A$1:$M$65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7" i="1" l="1"/>
  <c r="M66" i="1"/>
  <c r="K67" i="1"/>
  <c r="L67" i="1"/>
  <c r="J67" i="1"/>
  <c r="K66" i="1"/>
  <c r="L66" i="1"/>
  <c r="J66" i="1"/>
  <c r="J68" i="1"/>
  <c r="J69" i="1"/>
  <c r="I6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10" i="1"/>
  <c r="K69" i="1"/>
  <c r="L69" i="1"/>
  <c r="M69" i="1"/>
  <c r="N69" i="1"/>
  <c r="M68" i="1"/>
  <c r="K68" i="1"/>
  <c r="L68" i="1"/>
</calcChain>
</file>

<file path=xl/sharedStrings.xml><?xml version="1.0" encoding="utf-8"?>
<sst xmlns="http://schemas.openxmlformats.org/spreadsheetml/2006/main" count="136" uniqueCount="86">
  <si>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</si>
  <si>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</si>
  <si>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</si>
  <si>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</si>
  <si>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</si>
  <si>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</si>
  <si>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</si>
  <si>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</si>
  <si>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</si>
  <si>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</si>
  <si>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</si>
  <si>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</si>
  <si>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</si>
  <si>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</si>
  <si>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</si>
  <si>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OBS01</t>
  </si>
  <si>
    <t>OBS02</t>
  </si>
  <si>
    <t>OBS03</t>
  </si>
  <si>
    <t>OBS05</t>
  </si>
  <si>
    <t>OBS06</t>
  </si>
  <si>
    <t>OBS07</t>
  </si>
  <si>
    <t>OBS08</t>
  </si>
  <si>
    <t>OBS09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</si>
  <si>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</si>
  <si>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</si>
  <si>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</si>
  <si>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</si>
  <si>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</si>
  <si>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</si>
  <si>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</si>
  <si>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</si>
  <si>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</si>
  <si>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</si>
  <si>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</si>
  <si>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</si>
  <si>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</si>
  <si>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</si>
  <si>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</si>
  <si>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</si>
  <si>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</si>
  <si>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</si>
  <si>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</si>
  <si>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</si>
  <si>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</si>
  <si>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</si>
  <si>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</si>
  <si>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</si>
  <si>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</si>
  <si>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</si>
  <si>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</si>
  <si>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OBS37</t>
  </si>
  <si>
    <t>OBS38</t>
  </si>
  <si>
    <t>OBS39</t>
  </si>
  <si>
    <t>OBS41</t>
  </si>
  <si>
    <t>OBS43</t>
  </si>
  <si>
    <t>OBS44</t>
  </si>
  <si>
    <t>OBS45</t>
  </si>
  <si>
    <t>OBS46</t>
  </si>
  <si>
    <t>OBS47</t>
  </si>
  <si>
    <t>OBS48</t>
  </si>
  <si>
    <t>OBS49</t>
  </si>
  <si>
    <t>OBS50</t>
  </si>
  <si>
    <t>OBS51</t>
  </si>
  <si>
    <t>OBS54</t>
  </si>
  <si>
    <t>OBS55</t>
  </si>
  <si>
    <t>OBS56</t>
  </si>
  <si>
    <t>OBS57</t>
  </si>
  <si>
    <t>OBS58</t>
  </si>
  <si>
    <t>OBS59</t>
  </si>
  <si>
    <t>OBS60</t>
  </si>
  <si>
    <t>OBS61</t>
  </si>
  <si>
    <t>Deployment Duration</t>
  </si>
  <si>
    <t>ELZ</t>
  </si>
  <si>
    <t>EL1</t>
  </si>
  <si>
    <t>EL2</t>
  </si>
  <si>
    <t>raw short period
200 sps</t>
  </si>
  <si>
    <t>Hydrophone</t>
  </si>
  <si>
    <t>EDH</t>
  </si>
  <si>
    <t>L28LB OBSIP-SIO Seismometer Differential/ABALONES
HTI_90_U Hydrophone OBSIP-SIO/ABALONES-4x4</t>
  </si>
  <si>
    <t>L22D OBSIP-SIO Vertical Seismometer/ABALONES-4x4
HTI_90_U Hydrophone OBSIP-SIO/ABALONES-4x4</t>
  </si>
  <si>
    <t>L22D OBSIP-SIO Vertical Seismometer/ABALONES-4x4
HTI_90_U Hydrophone OBSIP-SIO/ABALONES-4x5</t>
  </si>
  <si>
    <t>L22D OBSIP-SIO Vertical Seismometer/ABALONES-4x4
HTI_90_U Hydrophone OBSIP-SIO/ABALONES-4x6</t>
  </si>
  <si>
    <t xml:space="preserve">MARINER: Seismic Investigation of the Rainbow Hydrothermal Field  EXPERIMENT KEY </t>
  </si>
  <si>
    <t>L22D OBSIP-SIO Vertical Seismometer/ABALONES-4x4
HTI_90_U Hydrophone OBSIP-SIO/ABALONES-4x3</t>
  </si>
  <si>
    <t>L28LB OBSIP-SIO Seismometer Differential/ABALONES
HTI_90_U Hydrophone OBSIP-SIO/ABALONES-4x3</t>
  </si>
  <si>
    <t>Updated: 10/14/14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</si>
</sst>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m/dd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sz val="12"/>
      <color rgb="FF00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6" borderId="0" xfId="0" applyFill="1"/>
    <xf numFmtId="0" fontId="0" fillId="0" borderId="0" xfId="0" applyFill="1"/>
    <xf numFmtId="0" fontId="7" fillId="5" borderId="1" xfId="7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10" fillId="0" borderId="3" xfId="0" applyFont="1" applyFill="1" applyBorder="1" applyAlignment="1">
      <alignment horizontal="left"/>
    </xf>
    <xf numFmtId="0" fontId="0" fillId="0" borderId="8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4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9" xfId="0" applyFill="1" applyBorder="1"/>
    <xf numFmtId="0" fontId="0" fillId="0" borderId="9" xfId="0" applyBorder="1"/>
    <xf numFmtId="0" fontId="0" fillId="4" borderId="12" xfId="0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7" xfId="0" applyFill="1" applyBorder="1"/>
    <xf numFmtId="0" fontId="0" fillId="0" borderId="14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>
      <alignment horizontal="left"/>
    </xf>
    <xf numFmtId="0" fontId="12" fillId="5" borderId="14" xfId="7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5" borderId="18" xfId="7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>
      <alignment horizontal="center" vertical="center" wrapText="1"/>
    </xf>
    <xf numFmtId="166" fontId="13" fillId="9" borderId="12" xfId="0" applyNumberFormat="1" applyFont="1" applyFill="1" applyBorder="1" applyAlignment="1">
      <alignment horizontal="center" vertical="center" wrapText="1"/>
    </xf>
    <xf numFmtId="0" fontId="12" fillId="5" borderId="15" xfId="7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5" borderId="19" xfId="7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0" borderId="11" xfId="0" applyBorder="1"/>
    <xf numFmtId="0" fontId="0" fillId="0" borderId="25" xfId="0" applyBorder="1"/>
    <xf numFmtId="0" fontId="7" fillId="7" borderId="12" xfId="0" applyFont="1" applyFill="1" applyBorder="1" applyAlignment="1">
      <alignment horizontal="center" vertical="center" wrapText="1"/>
    </xf>
    <xf numFmtId="0" fontId="14" fillId="10" borderId="1" xfId="0" applyFont="1" applyFill="1" applyBorder="1"/>
    <xf numFmtId="0" fontId="14" fillId="10" borderId="12" xfId="0" applyFont="1" applyFill="1" applyBorder="1"/>
    <xf numFmtId="167" fontId="16" fillId="10" borderId="10" xfId="0" applyNumberFormat="1" applyFont="1" applyFill="1" applyBorder="1" applyAlignment="1">
      <alignment horizontal="center" vertical="center"/>
    </xf>
    <xf numFmtId="1" fontId="16" fillId="10" borderId="10" xfId="0" applyNumberFormat="1" applyFont="1" applyFill="1" applyBorder="1" applyAlignment="1">
      <alignment horizontal="center" vertical="center"/>
    </xf>
    <xf numFmtId="167" fontId="16" fillId="10" borderId="25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2" fillId="5" borderId="13" xfId="7" applyFont="1" applyFill="1" applyBorder="1" applyAlignment="1">
      <alignment horizontal="center" vertical="center"/>
    </xf>
    <xf numFmtId="0" fontId="12" fillId="5" borderId="15" xfId="7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5" borderId="17" xfId="7" applyFont="1" applyFill="1" applyBorder="1" applyAlignment="1">
      <alignment horizontal="center" vertical="center"/>
    </xf>
    <xf numFmtId="0" fontId="12" fillId="5" borderId="19" xfId="7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164" fontId="13" fillId="9" borderId="11" xfId="0" applyNumberFormat="1" applyFont="1" applyFill="1" applyBorder="1" applyAlignment="1">
      <alignment horizontal="center" vertical="center" wrapText="1"/>
    </xf>
    <xf numFmtId="164" fontId="13" fillId="9" borderId="9" xfId="0" applyNumberFormat="1" applyFont="1" applyFill="1" applyBorder="1" applyAlignment="1">
      <alignment horizontal="center" vertical="center" wrapText="1"/>
    </xf>
    <xf numFmtId="164" fontId="13" fillId="9" borderId="25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4" fontId="13" fillId="9" borderId="26" xfId="0" applyNumberFormat="1" applyFont="1" applyFill="1" applyBorder="1" applyAlignment="1">
      <alignment horizontal="center" vertical="center" wrapText="1"/>
    </xf>
    <xf numFmtId="164" fontId="13" fillId="9" borderId="27" xfId="0" applyNumberFormat="1" applyFont="1" applyFill="1" applyBorder="1" applyAlignment="1">
      <alignment horizontal="center" vertical="center" wrapText="1"/>
    </xf>
    <xf numFmtId="164" fontId="13" fillId="9" borderId="28" xfId="0" applyNumberFormat="1" applyFont="1" applyFill="1" applyBorder="1" applyAlignment="1">
      <alignment horizontal="center" vertical="center" wrapText="1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  <cellStyle name="Normal 2" xfId="7"/>
    <cellStyle name="Normal 3" xfId="8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abSelected="1" showRuler="0" topLeftCell="A5" workbookViewId="0">
      <selection activeCell="F14" sqref="F14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48.6640625" style="15" bestFit="1" customWidth="1"/>
    <col min="4" max="8" width="12.1640625" style="19" customWidth="1"/>
    <col min="9" max="9" width="12.1640625" style="15" customWidth="1"/>
    <col min="10" max="10" width="4.1640625" bestFit="1" customWidth="1"/>
    <col min="11" max="11" width="4.33203125" bestFit="1" customWidth="1"/>
    <col min="12" max="12" width="5.33203125" style="15" customWidth="1"/>
    <col min="13" max="13" width="12" style="15" customWidth="1"/>
    <col min="14" max="14" width="40.1640625" customWidth="1"/>
    <col min="16" max="16" width="12" customWidth="1"/>
  </cols>
  <sheetData>
    <row r="1" spans="1:33" ht="18">
      <c r="B1" s="52" t="s">
        <v>82</v>
      </c>
      <c r="C1" s="53"/>
      <c r="D1" s="53"/>
      <c r="E1" s="53"/>
      <c r="F1" s="53"/>
      <c r="G1" s="53"/>
      <c r="H1" s="53"/>
      <c r="I1" s="53"/>
      <c r="J1" s="19"/>
      <c r="K1" s="19"/>
      <c r="L1" s="19"/>
      <c r="M1" s="19"/>
    </row>
    <row r="2" spans="1:33">
      <c r="B2" s="50" t="s">
        <v>7</v>
      </c>
      <c r="C2" s="51"/>
      <c r="D2" s="51"/>
      <c r="E2" s="51"/>
      <c r="F2" s="51"/>
      <c r="G2" s="51"/>
      <c r="H2" s="51"/>
      <c r="I2" s="51"/>
      <c r="J2" s="20"/>
      <c r="K2" s="20"/>
      <c r="L2" s="20"/>
      <c r="M2" s="19"/>
    </row>
    <row r="3" spans="1:33">
      <c r="B3" s="50" t="s">
        <v>2</v>
      </c>
      <c r="C3" s="51"/>
      <c r="D3" s="51"/>
      <c r="E3" s="51"/>
      <c r="F3" s="51"/>
      <c r="G3" s="51"/>
      <c r="H3" s="51"/>
      <c r="I3" s="51"/>
      <c r="J3" s="20"/>
      <c r="K3" s="20"/>
      <c r="L3" s="20"/>
      <c r="M3" s="19"/>
    </row>
    <row r="4" spans="1:33">
      <c r="B4" s="48" t="s">
        <v>3</v>
      </c>
      <c r="C4" s="49"/>
      <c r="D4" s="49"/>
      <c r="E4" s="49"/>
      <c r="F4" s="49"/>
      <c r="G4" s="49"/>
      <c r="H4" s="49"/>
      <c r="I4" s="49"/>
      <c r="J4" s="11"/>
      <c r="K4" s="11"/>
      <c r="L4" s="11"/>
      <c r="M4" s="19"/>
    </row>
    <row r="5" spans="1:33">
      <c r="B5" t="s">
        <v>85</v>
      </c>
      <c r="C5" s="9"/>
      <c r="D5" s="9"/>
      <c r="E5" s="9"/>
      <c r="F5" s="9"/>
      <c r="G5" s="9"/>
      <c r="H5" s="9"/>
      <c r="I5" s="39"/>
      <c r="L5" s="19"/>
      <c r="M5" s="19"/>
    </row>
    <row r="6" spans="1:33">
      <c r="C6" s="28"/>
      <c r="D6" s="28"/>
      <c r="E6" s="28"/>
      <c r="F6" s="28"/>
      <c r="G6" s="28"/>
      <c r="H6" s="28"/>
      <c r="I6" s="40"/>
      <c r="L6" s="19"/>
      <c r="M6" s="19"/>
    </row>
    <row r="7" spans="1:33" ht="15" customHeight="1">
      <c r="B7" s="57" t="s">
        <v>0</v>
      </c>
      <c r="C7" s="56" t="s">
        <v>1</v>
      </c>
      <c r="D7" s="66" t="s">
        <v>11</v>
      </c>
      <c r="E7" s="67"/>
      <c r="F7" s="68"/>
      <c r="G7" s="72" t="s">
        <v>12</v>
      </c>
      <c r="H7" s="72" t="s">
        <v>13</v>
      </c>
      <c r="I7" s="78" t="s">
        <v>71</v>
      </c>
      <c r="J7" s="54"/>
      <c r="K7" s="54"/>
      <c r="L7" s="54"/>
      <c r="M7" s="55"/>
      <c r="N7" s="58" t="s">
        <v>14</v>
      </c>
    </row>
    <row r="8" spans="1:33" ht="30" customHeight="1">
      <c r="B8" s="57"/>
      <c r="C8" s="56"/>
      <c r="D8" s="69"/>
      <c r="E8" s="70"/>
      <c r="F8" s="71"/>
      <c r="G8" s="73"/>
      <c r="H8" s="73"/>
      <c r="I8" s="79"/>
      <c r="J8" s="7" t="s">
        <v>72</v>
      </c>
      <c r="K8" s="5" t="s">
        <v>73</v>
      </c>
      <c r="L8" s="16" t="s">
        <v>74</v>
      </c>
      <c r="M8" s="38" t="s">
        <v>76</v>
      </c>
      <c r="N8" s="58"/>
    </row>
    <row r="9" spans="1:33" ht="49" customHeight="1">
      <c r="B9" s="6"/>
      <c r="C9" s="18"/>
      <c r="D9" s="33" t="s">
        <v>8</v>
      </c>
      <c r="E9" s="33" t="s">
        <v>9</v>
      </c>
      <c r="F9" s="34" t="s">
        <v>10</v>
      </c>
      <c r="G9" s="74"/>
      <c r="H9" s="74"/>
      <c r="I9" s="80"/>
      <c r="J9" s="75" t="s">
        <v>75</v>
      </c>
      <c r="K9" s="76"/>
      <c r="L9" s="77"/>
      <c r="M9" s="12" t="s">
        <v>77</v>
      </c>
      <c r="N9" s="59"/>
    </row>
    <row r="10" spans="1:33" ht="30">
      <c r="A10" s="2">
        <v>1</v>
      </c>
      <c r="B10" s="3" t="s">
        <v>15</v>
      </c>
      <c r="C10" s="41" t="s">
        <v>78</v>
      </c>
      <c r="D10" s="42">
        <v>36.117800000000003</v>
      </c>
      <c r="E10" s="42">
        <v>-34.2104</v>
      </c>
      <c r="F10" s="43">
        <v>-1503</v>
      </c>
      <c r="G10" s="44">
        <v>41380</v>
      </c>
      <c r="H10" s="44">
        <v>41395</v>
      </c>
      <c r="I10" s="45">
        <f>DATEDIF(G10,H10,"d")</f>
        <v>15</v>
      </c>
      <c r="J10" s="8">
        <v>1</v>
      </c>
      <c r="K10" s="4">
        <v>1</v>
      </c>
      <c r="L10" s="17">
        <v>1</v>
      </c>
      <c r="M10" s="13">
        <v>1</v>
      </c>
      <c r="N10" s="4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3" ht="30">
      <c r="A11" s="2">
        <v>2</v>
      </c>
      <c r="B11" s="3" t="s">
        <v>16</v>
      </c>
      <c r="C11" s="41" t="s">
        <v>78</v>
      </c>
      <c r="D11" s="42">
        <v>36.163899999999998</v>
      </c>
      <c r="E11" s="42">
        <v>-34.1449</v>
      </c>
      <c r="F11" s="43">
        <v>-1536</v>
      </c>
      <c r="G11" s="46">
        <v>41380</v>
      </c>
      <c r="H11" s="46">
        <v>41396</v>
      </c>
      <c r="I11" s="45">
        <f t="shared" ref="I11:I65" si="0">DATEDIF(G11,H11,"d")</f>
        <v>16</v>
      </c>
      <c r="J11" s="8">
        <v>1</v>
      </c>
      <c r="K11" s="4">
        <v>1</v>
      </c>
      <c r="L11" s="17">
        <v>1</v>
      </c>
      <c r="M11" s="13">
        <v>1</v>
      </c>
      <c r="N11" s="4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3" ht="30">
      <c r="A12" s="2">
        <v>3</v>
      </c>
      <c r="B12" s="3" t="s">
        <v>17</v>
      </c>
      <c r="C12" s="41" t="s">
        <v>78</v>
      </c>
      <c r="D12" s="42">
        <v>36.2042</v>
      </c>
      <c r="E12" s="42">
        <v>-34.089599999999997</v>
      </c>
      <c r="F12" s="43">
        <v>-1689</v>
      </c>
      <c r="G12" s="46">
        <v>41380</v>
      </c>
      <c r="H12" s="46">
        <v>41396</v>
      </c>
      <c r="I12" s="45">
        <f t="shared" si="0"/>
        <v>16</v>
      </c>
      <c r="J12" s="8">
        <v>1</v>
      </c>
      <c r="K12" s="4">
        <v>1</v>
      </c>
      <c r="L12" s="17">
        <v>1</v>
      </c>
      <c r="M12" s="13">
        <v>1</v>
      </c>
      <c r="N12" s="4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3" ht="30">
      <c r="A13" s="2">
        <v>4</v>
      </c>
      <c r="B13" s="3" t="s">
        <v>18</v>
      </c>
      <c r="C13" s="41" t="s">
        <v>83</v>
      </c>
      <c r="D13" s="42">
        <v>36.272599999999997</v>
      </c>
      <c r="E13" s="42">
        <v>-33.995600000000003</v>
      </c>
      <c r="F13" s="43">
        <v>-2339</v>
      </c>
      <c r="G13" s="46">
        <v>41381</v>
      </c>
      <c r="H13" s="46">
        <v>41396</v>
      </c>
      <c r="I13" s="45">
        <f t="shared" si="0"/>
        <v>15</v>
      </c>
      <c r="J13" s="8">
        <v>1</v>
      </c>
      <c r="K13" s="4"/>
      <c r="L13" s="17"/>
      <c r="M13" s="13">
        <v>1</v>
      </c>
      <c r="N13" s="4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3" ht="30">
      <c r="A14" s="2">
        <v>5</v>
      </c>
      <c r="B14" s="3" t="s">
        <v>19</v>
      </c>
      <c r="C14" s="41" t="s">
        <v>84</v>
      </c>
      <c r="D14" s="42">
        <v>36.295499999999997</v>
      </c>
      <c r="E14" s="42">
        <v>-33.631399999999999</v>
      </c>
      <c r="F14" s="43">
        <v>-1966</v>
      </c>
      <c r="G14" s="46">
        <v>41381</v>
      </c>
      <c r="H14" s="46">
        <v>41396</v>
      </c>
      <c r="I14" s="45">
        <f t="shared" si="0"/>
        <v>15</v>
      </c>
      <c r="J14" s="8">
        <v>1</v>
      </c>
      <c r="K14" s="4">
        <v>1</v>
      </c>
      <c r="L14" s="17">
        <v>1</v>
      </c>
      <c r="M14" s="13">
        <v>1</v>
      </c>
      <c r="N14" s="4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3" ht="30">
      <c r="A15" s="2">
        <v>6</v>
      </c>
      <c r="B15" s="3" t="s">
        <v>20</v>
      </c>
      <c r="C15" s="41" t="s">
        <v>78</v>
      </c>
      <c r="D15" s="42">
        <v>36.296399999999998</v>
      </c>
      <c r="E15" s="42">
        <v>-33.962699999999998</v>
      </c>
      <c r="F15" s="43">
        <v>-1895</v>
      </c>
      <c r="G15" s="46">
        <v>41381</v>
      </c>
      <c r="H15" s="46">
        <v>41396</v>
      </c>
      <c r="I15" s="45">
        <f t="shared" si="0"/>
        <v>15</v>
      </c>
      <c r="J15" s="8">
        <v>1</v>
      </c>
      <c r="K15" s="4">
        <v>1</v>
      </c>
      <c r="L15" s="17">
        <v>1</v>
      </c>
      <c r="M15" s="13">
        <v>1</v>
      </c>
      <c r="N15" s="4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0">
      <c r="A16" s="2">
        <v>7</v>
      </c>
      <c r="B16" s="3" t="s">
        <v>21</v>
      </c>
      <c r="C16" s="41" t="s">
        <v>78</v>
      </c>
      <c r="D16" s="42">
        <v>36.3187</v>
      </c>
      <c r="E16" s="42">
        <v>-33.9298</v>
      </c>
      <c r="F16" s="43">
        <v>-1612</v>
      </c>
      <c r="G16" s="46">
        <v>41381</v>
      </c>
      <c r="H16" s="46">
        <v>41396</v>
      </c>
      <c r="I16" s="45">
        <f t="shared" si="0"/>
        <v>15</v>
      </c>
      <c r="J16" s="8">
        <v>1</v>
      </c>
      <c r="K16" s="4">
        <v>1</v>
      </c>
      <c r="L16" s="17">
        <v>1</v>
      </c>
      <c r="M16" s="13">
        <v>1</v>
      </c>
      <c r="N16" s="4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0">
      <c r="A17" s="2">
        <v>8</v>
      </c>
      <c r="B17" s="3" t="s">
        <v>22</v>
      </c>
      <c r="C17" s="41" t="s">
        <v>78</v>
      </c>
      <c r="D17" s="42">
        <v>36.343600000000002</v>
      </c>
      <c r="E17" s="42">
        <v>-33.565300000000001</v>
      </c>
      <c r="F17" s="43">
        <v>-1918</v>
      </c>
      <c r="G17" s="46">
        <v>41381</v>
      </c>
      <c r="H17" s="46">
        <v>41396</v>
      </c>
      <c r="I17" s="45">
        <f t="shared" si="0"/>
        <v>15</v>
      </c>
      <c r="J17" s="8">
        <v>1</v>
      </c>
      <c r="K17" s="4">
        <v>1</v>
      </c>
      <c r="L17" s="17">
        <v>1</v>
      </c>
      <c r="M17" s="13">
        <v>1</v>
      </c>
      <c r="N17" s="4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3" ht="30">
      <c r="A18" s="2">
        <v>9</v>
      </c>
      <c r="B18" s="3" t="s">
        <v>23</v>
      </c>
      <c r="C18" s="41" t="s">
        <v>78</v>
      </c>
      <c r="D18" s="42">
        <v>36.3506</v>
      </c>
      <c r="E18" s="42">
        <v>-33.888199999999998</v>
      </c>
      <c r="F18" s="43">
        <v>-2117</v>
      </c>
      <c r="G18" s="46">
        <v>41381</v>
      </c>
      <c r="H18" s="46">
        <v>41396</v>
      </c>
      <c r="I18" s="45">
        <f t="shared" si="0"/>
        <v>15</v>
      </c>
      <c r="J18" s="8">
        <v>1</v>
      </c>
      <c r="K18" s="4">
        <v>1</v>
      </c>
      <c r="L18" s="17">
        <v>1</v>
      </c>
      <c r="M18" s="13">
        <v>1</v>
      </c>
      <c r="N18" s="4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3" ht="30">
      <c r="A19" s="2">
        <v>10</v>
      </c>
      <c r="B19" s="3" t="s">
        <v>24</v>
      </c>
      <c r="C19" s="41" t="s">
        <v>78</v>
      </c>
      <c r="D19" s="42">
        <v>36.386699999999998</v>
      </c>
      <c r="E19" s="42">
        <v>-33.838299999999997</v>
      </c>
      <c r="F19" s="43">
        <v>-1823</v>
      </c>
      <c r="G19" s="46">
        <v>41381</v>
      </c>
      <c r="H19" s="46">
        <v>41396</v>
      </c>
      <c r="I19" s="45">
        <f t="shared" si="0"/>
        <v>15</v>
      </c>
      <c r="J19" s="8">
        <v>1</v>
      </c>
      <c r="K19" s="4">
        <v>1</v>
      </c>
      <c r="L19" s="17">
        <v>1</v>
      </c>
      <c r="M19" s="13">
        <v>1</v>
      </c>
      <c r="N19" s="4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3" ht="30">
      <c r="A20" s="2">
        <v>11</v>
      </c>
      <c r="B20" s="3" t="s">
        <v>25</v>
      </c>
      <c r="C20" s="41" t="s">
        <v>79</v>
      </c>
      <c r="D20" s="42">
        <v>36.428600000000003</v>
      </c>
      <c r="E20" s="42">
        <v>-33.778700000000001</v>
      </c>
      <c r="F20" s="43">
        <v>-1693</v>
      </c>
      <c r="G20" s="46">
        <v>41381</v>
      </c>
      <c r="H20" s="46">
        <v>41396</v>
      </c>
      <c r="I20" s="45">
        <f t="shared" si="0"/>
        <v>15</v>
      </c>
      <c r="J20" s="8">
        <v>1</v>
      </c>
      <c r="K20" s="4"/>
      <c r="L20" s="17"/>
      <c r="M20" s="13">
        <v>1</v>
      </c>
      <c r="N20" s="4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3" ht="30">
      <c r="A21" s="2">
        <v>12</v>
      </c>
      <c r="B21" s="3" t="s">
        <v>26</v>
      </c>
      <c r="C21" s="41" t="s">
        <v>78</v>
      </c>
      <c r="D21" s="42">
        <v>36.430399999999999</v>
      </c>
      <c r="E21" s="42">
        <v>-33.661999999999999</v>
      </c>
      <c r="F21" s="43">
        <v>-2534</v>
      </c>
      <c r="G21" s="46">
        <v>41381</v>
      </c>
      <c r="H21" s="46">
        <v>41396</v>
      </c>
      <c r="I21" s="45">
        <f t="shared" si="0"/>
        <v>15</v>
      </c>
      <c r="J21" s="8">
        <v>1</v>
      </c>
      <c r="K21" s="4">
        <v>1</v>
      </c>
      <c r="L21" s="17">
        <v>1</v>
      </c>
      <c r="M21" s="13">
        <v>1</v>
      </c>
      <c r="N21" s="4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3" ht="30">
      <c r="A22" s="2">
        <v>13</v>
      </c>
      <c r="B22" s="3" t="s">
        <v>27</v>
      </c>
      <c r="C22" s="41" t="s">
        <v>78</v>
      </c>
      <c r="D22" s="42">
        <v>36.477400000000003</v>
      </c>
      <c r="E22" s="42">
        <v>-33.715699999999998</v>
      </c>
      <c r="F22" s="43">
        <v>-1908</v>
      </c>
      <c r="G22" s="46">
        <v>41381</v>
      </c>
      <c r="H22" s="46">
        <v>41396</v>
      </c>
      <c r="I22" s="45">
        <f t="shared" si="0"/>
        <v>15</v>
      </c>
      <c r="J22" s="8">
        <v>1</v>
      </c>
      <c r="K22" s="4">
        <v>1</v>
      </c>
      <c r="L22" s="17">
        <v>1</v>
      </c>
      <c r="M22" s="13">
        <v>1</v>
      </c>
      <c r="N22" s="4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3" ht="30">
      <c r="A23" s="2">
        <v>14</v>
      </c>
      <c r="B23" s="3" t="s">
        <v>28</v>
      </c>
      <c r="C23" s="41" t="s">
        <v>78</v>
      </c>
      <c r="D23" s="42">
        <v>35.982100000000003</v>
      </c>
      <c r="E23" s="42">
        <v>-34.061700000000002</v>
      </c>
      <c r="F23" s="43">
        <v>-2422</v>
      </c>
      <c r="G23" s="46">
        <v>41381</v>
      </c>
      <c r="H23" s="46">
        <v>41397</v>
      </c>
      <c r="I23" s="45">
        <f t="shared" si="0"/>
        <v>16</v>
      </c>
      <c r="J23" s="8">
        <v>1</v>
      </c>
      <c r="K23" s="4">
        <v>1</v>
      </c>
      <c r="L23" s="17">
        <v>1</v>
      </c>
      <c r="M23" s="13">
        <v>1</v>
      </c>
      <c r="N23" s="4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30">
      <c r="A24" s="2">
        <v>15</v>
      </c>
      <c r="B24" s="3" t="s">
        <v>29</v>
      </c>
      <c r="C24" s="41" t="s">
        <v>78</v>
      </c>
      <c r="D24" s="42">
        <v>36.072400000000002</v>
      </c>
      <c r="E24" s="42">
        <v>-33.9373</v>
      </c>
      <c r="F24" s="43">
        <v>-2315</v>
      </c>
      <c r="G24" s="46">
        <v>41381</v>
      </c>
      <c r="H24" s="46">
        <v>41397</v>
      </c>
      <c r="I24" s="45">
        <f t="shared" si="0"/>
        <v>16</v>
      </c>
      <c r="J24" s="8">
        <v>1</v>
      </c>
      <c r="K24" s="4">
        <v>1</v>
      </c>
      <c r="L24" s="17">
        <v>1</v>
      </c>
      <c r="M24" s="13">
        <v>1</v>
      </c>
      <c r="N24" s="4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30">
      <c r="A25" s="2">
        <v>16</v>
      </c>
      <c r="B25" s="3" t="s">
        <v>30</v>
      </c>
      <c r="C25" s="41" t="s">
        <v>78</v>
      </c>
      <c r="D25" s="42">
        <v>36.1629</v>
      </c>
      <c r="E25" s="42">
        <v>-33.813200000000002</v>
      </c>
      <c r="F25" s="43">
        <v>-1878</v>
      </c>
      <c r="G25" s="46">
        <v>41381</v>
      </c>
      <c r="H25" s="46">
        <v>41397</v>
      </c>
      <c r="I25" s="45">
        <f t="shared" si="0"/>
        <v>16</v>
      </c>
      <c r="J25" s="8">
        <v>1</v>
      </c>
      <c r="K25" s="4">
        <v>1</v>
      </c>
      <c r="L25" s="17">
        <v>1</v>
      </c>
      <c r="M25" s="13">
        <v>1</v>
      </c>
      <c r="N25" s="4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3" ht="30">
      <c r="A26" s="2">
        <v>17</v>
      </c>
      <c r="B26" s="3" t="s">
        <v>31</v>
      </c>
      <c r="C26" s="41" t="s">
        <v>78</v>
      </c>
      <c r="D26" s="42">
        <v>36.209600000000002</v>
      </c>
      <c r="E26" s="42">
        <v>-33.865900000000003</v>
      </c>
      <c r="F26" s="43">
        <v>-2071</v>
      </c>
      <c r="G26" s="46">
        <v>41381</v>
      </c>
      <c r="H26" s="46">
        <v>41407</v>
      </c>
      <c r="I26" s="45">
        <f t="shared" si="0"/>
        <v>26</v>
      </c>
      <c r="J26" s="8">
        <v>1</v>
      </c>
      <c r="K26" s="4">
        <v>1</v>
      </c>
      <c r="L26" s="17">
        <v>1</v>
      </c>
      <c r="M26" s="13">
        <v>1</v>
      </c>
      <c r="N26" s="4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30">
      <c r="A27" s="2">
        <v>18</v>
      </c>
      <c r="B27" s="3" t="s">
        <v>32</v>
      </c>
      <c r="C27" s="41" t="s">
        <v>78</v>
      </c>
      <c r="D27" s="42">
        <v>36.233800000000002</v>
      </c>
      <c r="E27" s="42">
        <v>-33.832099999999997</v>
      </c>
      <c r="F27" s="43">
        <v>-2736</v>
      </c>
      <c r="G27" s="46">
        <v>41381</v>
      </c>
      <c r="H27" s="46">
        <v>41407</v>
      </c>
      <c r="I27" s="45">
        <f t="shared" si="0"/>
        <v>26</v>
      </c>
      <c r="J27" s="8">
        <v>1</v>
      </c>
      <c r="K27" s="4">
        <v>1</v>
      </c>
      <c r="L27" s="17">
        <v>1</v>
      </c>
      <c r="M27" s="13">
        <v>1</v>
      </c>
      <c r="N27" s="4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3" ht="30">
      <c r="A28" s="2">
        <v>19</v>
      </c>
      <c r="B28" s="3" t="s">
        <v>33</v>
      </c>
      <c r="C28" s="41" t="s">
        <v>78</v>
      </c>
      <c r="D28" s="42">
        <v>36.2639</v>
      </c>
      <c r="E28" s="42">
        <v>-33.790700000000001</v>
      </c>
      <c r="F28" s="43">
        <v>-2836</v>
      </c>
      <c r="G28" s="46">
        <v>41381</v>
      </c>
      <c r="H28" s="46">
        <v>41407</v>
      </c>
      <c r="I28" s="45">
        <f t="shared" si="0"/>
        <v>26</v>
      </c>
      <c r="J28" s="8">
        <v>1</v>
      </c>
      <c r="K28" s="4">
        <v>1</v>
      </c>
      <c r="L28" s="17">
        <v>1</v>
      </c>
      <c r="M28" s="13">
        <v>1</v>
      </c>
      <c r="N28" s="4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3" ht="30">
      <c r="A29" s="2">
        <v>20</v>
      </c>
      <c r="B29" s="3" t="s">
        <v>34</v>
      </c>
      <c r="C29" s="41" t="s">
        <v>78</v>
      </c>
      <c r="D29" s="42">
        <v>36.3001</v>
      </c>
      <c r="E29" s="42">
        <v>-33.741700000000002</v>
      </c>
      <c r="F29" s="43">
        <v>-2547</v>
      </c>
      <c r="G29" s="46">
        <v>41381</v>
      </c>
      <c r="H29" s="46">
        <v>41407</v>
      </c>
      <c r="I29" s="45">
        <f t="shared" si="0"/>
        <v>26</v>
      </c>
      <c r="J29" s="8">
        <v>1</v>
      </c>
      <c r="K29" s="4">
        <v>1</v>
      </c>
      <c r="L29" s="17">
        <v>1</v>
      </c>
      <c r="M29" s="13">
        <v>1</v>
      </c>
      <c r="N29" s="4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3" ht="30">
      <c r="A30" s="2">
        <v>21</v>
      </c>
      <c r="B30" s="3" t="s">
        <v>35</v>
      </c>
      <c r="C30" s="41" t="s">
        <v>78</v>
      </c>
      <c r="D30" s="42">
        <v>36.303800000000003</v>
      </c>
      <c r="E30" s="42">
        <v>-33.835700000000003</v>
      </c>
      <c r="F30" s="43">
        <v>-2871</v>
      </c>
      <c r="G30" s="46">
        <v>41381</v>
      </c>
      <c r="H30" s="46">
        <v>41407</v>
      </c>
      <c r="I30" s="45">
        <f t="shared" si="0"/>
        <v>26</v>
      </c>
      <c r="J30" s="8">
        <v>1</v>
      </c>
      <c r="K30" s="4">
        <v>1</v>
      </c>
      <c r="L30" s="17">
        <v>1</v>
      </c>
      <c r="M30" s="13">
        <v>1</v>
      </c>
      <c r="N30" s="4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3" ht="30">
      <c r="A31" s="2">
        <v>22</v>
      </c>
      <c r="B31" s="3" t="s">
        <v>36</v>
      </c>
      <c r="C31" s="41" t="s">
        <v>78</v>
      </c>
      <c r="D31" s="42">
        <v>36.340200000000003</v>
      </c>
      <c r="E31" s="42">
        <v>-33.786000000000001</v>
      </c>
      <c r="F31" s="43">
        <v>-2865</v>
      </c>
      <c r="G31" s="46">
        <v>41381</v>
      </c>
      <c r="H31" s="46">
        <v>41407</v>
      </c>
      <c r="I31" s="45">
        <f t="shared" si="0"/>
        <v>26</v>
      </c>
      <c r="J31" s="8">
        <v>1</v>
      </c>
      <c r="K31" s="4">
        <v>1</v>
      </c>
      <c r="L31" s="17">
        <v>1</v>
      </c>
      <c r="M31" s="13">
        <v>1</v>
      </c>
      <c r="N31" s="4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0">
      <c r="A32" s="2">
        <v>23</v>
      </c>
      <c r="B32" s="3" t="s">
        <v>37</v>
      </c>
      <c r="C32" s="41" t="s">
        <v>79</v>
      </c>
      <c r="D32" s="42">
        <v>36.341999999999999</v>
      </c>
      <c r="E32" s="42">
        <v>-33.683599999999998</v>
      </c>
      <c r="F32" s="43">
        <v>-2786</v>
      </c>
      <c r="G32" s="46">
        <v>41381</v>
      </c>
      <c r="H32" s="46">
        <v>41407</v>
      </c>
      <c r="I32" s="45">
        <f t="shared" si="0"/>
        <v>26</v>
      </c>
      <c r="J32" s="8">
        <v>1</v>
      </c>
      <c r="K32" s="4"/>
      <c r="L32" s="17"/>
      <c r="M32" s="13">
        <v>1</v>
      </c>
      <c r="N32" s="4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30">
      <c r="A33" s="2">
        <v>24</v>
      </c>
      <c r="B33" s="3" t="s">
        <v>38</v>
      </c>
      <c r="C33" s="41" t="s">
        <v>80</v>
      </c>
      <c r="D33" s="42">
        <v>36.380699999999997</v>
      </c>
      <c r="E33" s="42">
        <v>-33.727899999999998</v>
      </c>
      <c r="F33" s="43">
        <v>-2751</v>
      </c>
      <c r="G33" s="46">
        <v>41381</v>
      </c>
      <c r="H33" s="46">
        <v>41407</v>
      </c>
      <c r="I33" s="45">
        <f t="shared" si="0"/>
        <v>26</v>
      </c>
      <c r="J33" s="8">
        <v>1</v>
      </c>
      <c r="K33" s="4"/>
      <c r="L33" s="17"/>
      <c r="M33" s="13">
        <v>1</v>
      </c>
      <c r="N33" s="4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3" ht="30">
      <c r="A34" s="2">
        <v>25</v>
      </c>
      <c r="B34" s="3" t="s">
        <v>39</v>
      </c>
      <c r="C34" s="41" t="s">
        <v>78</v>
      </c>
      <c r="D34" s="42">
        <v>36.116999999999997</v>
      </c>
      <c r="E34" s="42">
        <v>-34.092700000000001</v>
      </c>
      <c r="F34" s="43">
        <v>-2506</v>
      </c>
      <c r="G34" s="46">
        <v>41381</v>
      </c>
      <c r="H34" s="46">
        <v>41408</v>
      </c>
      <c r="I34" s="45">
        <f t="shared" si="0"/>
        <v>27</v>
      </c>
      <c r="J34" s="8">
        <v>1</v>
      </c>
      <c r="K34" s="4">
        <v>1</v>
      </c>
      <c r="L34" s="17">
        <v>1</v>
      </c>
      <c r="M34" s="13">
        <v>1</v>
      </c>
      <c r="N34" s="4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3" ht="30">
      <c r="A35" s="2">
        <v>26</v>
      </c>
      <c r="B35" s="3" t="s">
        <v>40</v>
      </c>
      <c r="C35" s="41" t="s">
        <v>78</v>
      </c>
      <c r="D35" s="42">
        <v>36.119399999999999</v>
      </c>
      <c r="E35" s="42">
        <v>-33.990299999999998</v>
      </c>
      <c r="F35" s="43">
        <v>-2801</v>
      </c>
      <c r="G35" s="46">
        <v>41381</v>
      </c>
      <c r="H35" s="46">
        <v>41408</v>
      </c>
      <c r="I35" s="45">
        <f t="shared" si="0"/>
        <v>27</v>
      </c>
      <c r="J35" s="8">
        <v>1</v>
      </c>
      <c r="K35" s="4">
        <v>1</v>
      </c>
      <c r="L35" s="17">
        <v>1</v>
      </c>
      <c r="M35" s="13">
        <v>1</v>
      </c>
      <c r="N35" s="4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3" ht="30">
      <c r="A36" s="2">
        <v>27</v>
      </c>
      <c r="B36" s="3" t="s">
        <v>41</v>
      </c>
      <c r="C36" s="41" t="s">
        <v>78</v>
      </c>
      <c r="D36" s="42">
        <v>36.155500000000004</v>
      </c>
      <c r="E36" s="42">
        <v>-33.940399999999997</v>
      </c>
      <c r="F36" s="43">
        <v>-2693</v>
      </c>
      <c r="G36" s="46">
        <v>41381</v>
      </c>
      <c r="H36" s="46">
        <v>41408</v>
      </c>
      <c r="I36" s="45">
        <f t="shared" si="0"/>
        <v>27</v>
      </c>
      <c r="J36" s="8">
        <v>1</v>
      </c>
      <c r="K36" s="4">
        <v>1</v>
      </c>
      <c r="L36" s="17">
        <v>1</v>
      </c>
      <c r="M36" s="13">
        <v>1</v>
      </c>
      <c r="N36" s="4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 ht="30">
      <c r="A37" s="2">
        <v>28</v>
      </c>
      <c r="B37" s="3" t="s">
        <v>42</v>
      </c>
      <c r="C37" s="41" t="s">
        <v>78</v>
      </c>
      <c r="D37" s="42">
        <v>36.159500000000001</v>
      </c>
      <c r="E37" s="42">
        <v>-34.034700000000001</v>
      </c>
      <c r="F37" s="43">
        <v>-2231</v>
      </c>
      <c r="G37" s="46">
        <v>41381</v>
      </c>
      <c r="H37" s="46">
        <v>41408</v>
      </c>
      <c r="I37" s="45">
        <f t="shared" si="0"/>
        <v>27</v>
      </c>
      <c r="J37" s="8">
        <v>1</v>
      </c>
      <c r="K37" s="4">
        <v>1</v>
      </c>
      <c r="L37" s="17">
        <v>1</v>
      </c>
      <c r="M37" s="13">
        <v>1</v>
      </c>
      <c r="N37" s="4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3" ht="30">
      <c r="A38" s="2">
        <v>29</v>
      </c>
      <c r="B38" s="3" t="s">
        <v>43</v>
      </c>
      <c r="C38" s="41" t="s">
        <v>78</v>
      </c>
      <c r="D38" s="42">
        <v>36.1858</v>
      </c>
      <c r="E38" s="42">
        <v>-33.8992</v>
      </c>
      <c r="F38" s="43">
        <v>-2219</v>
      </c>
      <c r="G38" s="46">
        <v>41381</v>
      </c>
      <c r="H38" s="46">
        <v>41408</v>
      </c>
      <c r="I38" s="45">
        <f t="shared" si="0"/>
        <v>27</v>
      </c>
      <c r="J38" s="8">
        <v>1</v>
      </c>
      <c r="K38" s="4">
        <v>1</v>
      </c>
      <c r="L38" s="17">
        <v>1</v>
      </c>
      <c r="M38" s="13">
        <v>1</v>
      </c>
      <c r="N38" s="4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33" ht="30">
      <c r="A39" s="2">
        <v>30</v>
      </c>
      <c r="B39" s="3" t="s">
        <v>44</v>
      </c>
      <c r="C39" s="41" t="s">
        <v>78</v>
      </c>
      <c r="D39" s="42">
        <v>36.195</v>
      </c>
      <c r="E39" s="42">
        <v>-33.984699999999997</v>
      </c>
      <c r="F39" s="43">
        <v>-3035</v>
      </c>
      <c r="G39" s="46">
        <v>41381</v>
      </c>
      <c r="H39" s="46">
        <v>41408</v>
      </c>
      <c r="I39" s="45">
        <f t="shared" si="0"/>
        <v>27</v>
      </c>
      <c r="J39" s="8">
        <v>1</v>
      </c>
      <c r="K39" s="4">
        <v>1</v>
      </c>
      <c r="L39" s="17">
        <v>1</v>
      </c>
      <c r="M39" s="13">
        <v>1</v>
      </c>
      <c r="N39" s="4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>
      <c r="A40" s="2">
        <v>31</v>
      </c>
      <c r="B40" s="3" t="s">
        <v>45</v>
      </c>
      <c r="C40" s="41" t="s">
        <v>78</v>
      </c>
      <c r="D40" s="42">
        <v>36.214599999999997</v>
      </c>
      <c r="E40" s="42">
        <v>-33.909199999999998</v>
      </c>
      <c r="F40" s="43">
        <v>-2452</v>
      </c>
      <c r="G40" s="46">
        <v>41381</v>
      </c>
      <c r="H40" s="46">
        <v>41408</v>
      </c>
      <c r="I40" s="45">
        <f t="shared" si="0"/>
        <v>27</v>
      </c>
      <c r="J40" s="8">
        <v>1</v>
      </c>
      <c r="K40" s="4">
        <v>1</v>
      </c>
      <c r="L40" s="17">
        <v>1</v>
      </c>
      <c r="M40" s="13">
        <v>1</v>
      </c>
      <c r="N40" s="4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>
      <c r="A41" s="2">
        <v>32</v>
      </c>
      <c r="B41" s="3" t="s">
        <v>46</v>
      </c>
      <c r="C41" s="41" t="s">
        <v>78</v>
      </c>
      <c r="D41" s="42">
        <v>36.225499999999997</v>
      </c>
      <c r="E41" s="42">
        <v>-33.943199999999997</v>
      </c>
      <c r="F41" s="43">
        <v>-3219</v>
      </c>
      <c r="G41" s="46">
        <v>41381</v>
      </c>
      <c r="H41" s="46">
        <v>41408</v>
      </c>
      <c r="I41" s="45">
        <f t="shared" si="0"/>
        <v>27</v>
      </c>
      <c r="J41" s="8">
        <v>1</v>
      </c>
      <c r="K41" s="4">
        <v>1</v>
      </c>
      <c r="L41" s="17">
        <v>1</v>
      </c>
      <c r="M41" s="13">
        <v>1</v>
      </c>
      <c r="N41" s="4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3" ht="30">
      <c r="A42" s="2">
        <v>33</v>
      </c>
      <c r="B42" s="3" t="s">
        <v>47</v>
      </c>
      <c r="C42" s="41" t="s">
        <v>78</v>
      </c>
      <c r="D42" s="42">
        <v>36.244700000000002</v>
      </c>
      <c r="E42" s="42">
        <v>-33.867400000000004</v>
      </c>
      <c r="F42" s="43">
        <v>-2141</v>
      </c>
      <c r="G42" s="46">
        <v>41381</v>
      </c>
      <c r="H42" s="46">
        <v>41408</v>
      </c>
      <c r="I42" s="45">
        <f t="shared" si="0"/>
        <v>27</v>
      </c>
      <c r="J42" s="8">
        <v>1</v>
      </c>
      <c r="K42" s="4">
        <v>1</v>
      </c>
      <c r="L42" s="17">
        <v>1</v>
      </c>
      <c r="M42" s="13">
        <v>1</v>
      </c>
      <c r="N42" s="4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3" ht="30">
      <c r="A43" s="2">
        <v>34</v>
      </c>
      <c r="B43" s="3" t="s">
        <v>48</v>
      </c>
      <c r="C43" s="41" t="s">
        <v>80</v>
      </c>
      <c r="D43" s="42">
        <v>36.249699999999997</v>
      </c>
      <c r="E43" s="42">
        <v>-33.910299999999999</v>
      </c>
      <c r="F43" s="43">
        <v>-2721</v>
      </c>
      <c r="G43" s="46">
        <v>41381</v>
      </c>
      <c r="H43" s="46">
        <v>41408</v>
      </c>
      <c r="I43" s="45">
        <f t="shared" si="0"/>
        <v>27</v>
      </c>
      <c r="J43" s="8">
        <v>1</v>
      </c>
      <c r="K43" s="4"/>
      <c r="L43" s="17"/>
      <c r="M43" s="13">
        <v>1</v>
      </c>
      <c r="N43" s="4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33" ht="30">
      <c r="A44" s="2">
        <v>35</v>
      </c>
      <c r="B44" s="3" t="s">
        <v>49</v>
      </c>
      <c r="C44" s="41" t="s">
        <v>78</v>
      </c>
      <c r="D44" s="42">
        <v>36.273499999999999</v>
      </c>
      <c r="E44" s="42">
        <v>-33.877299999999998</v>
      </c>
      <c r="F44" s="43">
        <v>-2475</v>
      </c>
      <c r="G44" s="46">
        <v>41381</v>
      </c>
      <c r="H44" s="46">
        <v>41408</v>
      </c>
      <c r="I44" s="45">
        <f t="shared" si="0"/>
        <v>27</v>
      </c>
      <c r="J44" s="8">
        <v>1</v>
      </c>
      <c r="K44" s="4">
        <v>1</v>
      </c>
      <c r="L44" s="17">
        <v>1</v>
      </c>
      <c r="M44" s="13">
        <v>1</v>
      </c>
      <c r="N44" s="4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3" ht="30">
      <c r="A45" s="2">
        <v>36</v>
      </c>
      <c r="B45" s="3" t="s">
        <v>50</v>
      </c>
      <c r="C45" s="41" t="s">
        <v>78</v>
      </c>
      <c r="D45" s="42">
        <v>36.253399999999999</v>
      </c>
      <c r="E45" s="42">
        <v>-33.688899999999997</v>
      </c>
      <c r="F45" s="43">
        <v>-2277</v>
      </c>
      <c r="G45" s="46">
        <v>41382</v>
      </c>
      <c r="H45" s="46">
        <v>41396</v>
      </c>
      <c r="I45" s="45">
        <f t="shared" si="0"/>
        <v>14</v>
      </c>
      <c r="J45" s="8">
        <v>1</v>
      </c>
      <c r="K45" s="4">
        <v>1</v>
      </c>
      <c r="L45" s="17">
        <v>1</v>
      </c>
      <c r="M45" s="13">
        <v>1</v>
      </c>
      <c r="N45" s="4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3" ht="30">
      <c r="A46" s="2">
        <v>37</v>
      </c>
      <c r="B46" s="3" t="s">
        <v>51</v>
      </c>
      <c r="C46" s="41" t="s">
        <v>80</v>
      </c>
      <c r="D46" s="42">
        <v>36.3904</v>
      </c>
      <c r="E46" s="42">
        <v>-33.617600000000003</v>
      </c>
      <c r="F46" s="43">
        <v>-2212</v>
      </c>
      <c r="G46" s="46">
        <v>41382</v>
      </c>
      <c r="H46" s="46">
        <v>41396</v>
      </c>
      <c r="I46" s="45">
        <f t="shared" si="0"/>
        <v>14</v>
      </c>
      <c r="J46" s="8">
        <v>1</v>
      </c>
      <c r="K46" s="4"/>
      <c r="L46" s="17"/>
      <c r="M46" s="13">
        <v>1</v>
      </c>
      <c r="N46" s="4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33" ht="30">
      <c r="A47" s="2">
        <v>38</v>
      </c>
      <c r="B47" s="3" t="s">
        <v>52</v>
      </c>
      <c r="C47" s="41" t="s">
        <v>81</v>
      </c>
      <c r="D47" s="42">
        <v>36.028599999999997</v>
      </c>
      <c r="E47" s="42">
        <v>-34.114600000000003</v>
      </c>
      <c r="F47" s="43">
        <v>-2268</v>
      </c>
      <c r="G47" s="46">
        <v>41382</v>
      </c>
      <c r="H47" s="46">
        <v>41397</v>
      </c>
      <c r="I47" s="45">
        <f t="shared" si="0"/>
        <v>15</v>
      </c>
      <c r="J47" s="8">
        <v>1</v>
      </c>
      <c r="K47" s="4"/>
      <c r="L47" s="17"/>
      <c r="M47" s="13">
        <v>1</v>
      </c>
      <c r="N47" s="4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30">
      <c r="A48" s="2">
        <v>39</v>
      </c>
      <c r="B48" s="3" t="s">
        <v>53</v>
      </c>
      <c r="C48" s="41" t="s">
        <v>78</v>
      </c>
      <c r="D48" s="42">
        <v>36.030299999999997</v>
      </c>
      <c r="E48" s="42">
        <v>-33.997799999999998</v>
      </c>
      <c r="F48" s="43">
        <v>-2234</v>
      </c>
      <c r="G48" s="46">
        <v>41382</v>
      </c>
      <c r="H48" s="46">
        <v>41397</v>
      </c>
      <c r="I48" s="45">
        <f t="shared" si="0"/>
        <v>15</v>
      </c>
      <c r="J48" s="8">
        <v>1</v>
      </c>
      <c r="K48" s="4">
        <v>1</v>
      </c>
      <c r="L48" s="17">
        <v>1</v>
      </c>
      <c r="M48" s="13">
        <v>1</v>
      </c>
      <c r="N48" s="4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33" ht="30">
      <c r="A49" s="2">
        <v>40</v>
      </c>
      <c r="B49" s="3" t="s">
        <v>54</v>
      </c>
      <c r="C49" s="41" t="s">
        <v>81</v>
      </c>
      <c r="D49" s="42">
        <v>36.069000000000003</v>
      </c>
      <c r="E49" s="42">
        <v>-34.158799999999999</v>
      </c>
      <c r="F49" s="43">
        <v>-2321</v>
      </c>
      <c r="G49" s="46">
        <v>41382</v>
      </c>
      <c r="H49" s="46">
        <v>41397</v>
      </c>
      <c r="I49" s="45">
        <f t="shared" si="0"/>
        <v>15</v>
      </c>
      <c r="J49" s="8">
        <v>1</v>
      </c>
      <c r="K49" s="4"/>
      <c r="L49" s="17"/>
      <c r="M49" s="13">
        <v>1</v>
      </c>
      <c r="N49" s="4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33" ht="30">
      <c r="A50" s="2">
        <v>41</v>
      </c>
      <c r="B50" s="3" t="s">
        <v>55</v>
      </c>
      <c r="C50" s="41" t="s">
        <v>78</v>
      </c>
      <c r="D50" s="42">
        <v>36.108800000000002</v>
      </c>
      <c r="E50" s="42">
        <v>-33.887599999999999</v>
      </c>
      <c r="F50" s="43">
        <v>-2147</v>
      </c>
      <c r="G50" s="46">
        <v>41382</v>
      </c>
      <c r="H50" s="46">
        <v>41397</v>
      </c>
      <c r="I50" s="45">
        <f t="shared" si="0"/>
        <v>15</v>
      </c>
      <c r="J50" s="8">
        <v>1</v>
      </c>
      <c r="K50" s="4">
        <v>1</v>
      </c>
      <c r="L50" s="17">
        <v>1</v>
      </c>
      <c r="M50" s="13">
        <v>1</v>
      </c>
      <c r="N50" s="4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3" ht="30">
      <c r="A51" s="2">
        <v>42</v>
      </c>
      <c r="B51" s="3" t="s">
        <v>56</v>
      </c>
      <c r="C51" s="41" t="s">
        <v>81</v>
      </c>
      <c r="D51" s="42">
        <v>36.217100000000002</v>
      </c>
      <c r="E51" s="42">
        <v>-33.738799999999998</v>
      </c>
      <c r="F51" s="43">
        <v>-2435</v>
      </c>
      <c r="G51" s="46">
        <v>41382</v>
      </c>
      <c r="H51" s="46">
        <v>41397</v>
      </c>
      <c r="I51" s="45">
        <f t="shared" si="0"/>
        <v>15</v>
      </c>
      <c r="J51" s="8">
        <v>1</v>
      </c>
      <c r="K51" s="4"/>
      <c r="L51" s="17"/>
      <c r="M51" s="13">
        <v>1</v>
      </c>
      <c r="N51" s="4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33" ht="30">
      <c r="A52" s="2">
        <v>43</v>
      </c>
      <c r="B52" s="3" t="s">
        <v>57</v>
      </c>
      <c r="C52" s="41" t="s">
        <v>78</v>
      </c>
      <c r="D52" s="42">
        <v>36.077399999999997</v>
      </c>
      <c r="E52" s="42">
        <v>-34.048499999999997</v>
      </c>
      <c r="F52" s="43">
        <v>-2620</v>
      </c>
      <c r="G52" s="46">
        <v>41382</v>
      </c>
      <c r="H52" s="46">
        <v>41408</v>
      </c>
      <c r="I52" s="45">
        <f t="shared" si="0"/>
        <v>26</v>
      </c>
      <c r="J52" s="8">
        <v>1</v>
      </c>
      <c r="K52" s="4">
        <v>1</v>
      </c>
      <c r="L52" s="17">
        <v>1</v>
      </c>
      <c r="M52" s="13">
        <v>1</v>
      </c>
      <c r="N52" s="4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3" ht="30">
      <c r="A53" s="2">
        <v>44</v>
      </c>
      <c r="B53" s="3" t="s">
        <v>58</v>
      </c>
      <c r="C53" s="41" t="s">
        <v>78</v>
      </c>
      <c r="D53" s="42">
        <v>36.208300000000001</v>
      </c>
      <c r="E53" s="42">
        <v>-33.8767</v>
      </c>
      <c r="F53" s="43">
        <v>-2021</v>
      </c>
      <c r="G53" s="46">
        <v>41397</v>
      </c>
      <c r="H53" s="46">
        <v>41647</v>
      </c>
      <c r="I53" s="45">
        <f t="shared" si="0"/>
        <v>250</v>
      </c>
      <c r="J53" s="8">
        <v>1</v>
      </c>
      <c r="K53" s="4">
        <v>1</v>
      </c>
      <c r="L53" s="17">
        <v>1</v>
      </c>
      <c r="M53" s="13">
        <v>1</v>
      </c>
      <c r="N53" s="4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>
      <c r="A54" s="2">
        <v>45</v>
      </c>
      <c r="B54" s="3" t="s">
        <v>59</v>
      </c>
      <c r="C54" s="41" t="s">
        <v>78</v>
      </c>
      <c r="D54" s="42">
        <v>36.213299999999997</v>
      </c>
      <c r="E54" s="42">
        <v>-33.898200000000003</v>
      </c>
      <c r="F54" s="43">
        <v>-2227</v>
      </c>
      <c r="G54" s="46">
        <v>41397</v>
      </c>
      <c r="H54" s="46">
        <v>41647</v>
      </c>
      <c r="I54" s="45">
        <f t="shared" si="0"/>
        <v>250</v>
      </c>
      <c r="J54" s="8">
        <v>1</v>
      </c>
      <c r="K54" s="4">
        <v>1</v>
      </c>
      <c r="L54" s="17">
        <v>1</v>
      </c>
      <c r="M54" s="13">
        <v>1</v>
      </c>
      <c r="N54" s="4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30">
      <c r="A55" s="2">
        <v>46</v>
      </c>
      <c r="B55" s="3" t="s">
        <v>60</v>
      </c>
      <c r="C55" s="41" t="s">
        <v>78</v>
      </c>
      <c r="D55" s="42">
        <v>36.231999999999999</v>
      </c>
      <c r="E55" s="42">
        <v>-33.904000000000003</v>
      </c>
      <c r="F55" s="43">
        <v>-2377</v>
      </c>
      <c r="G55" s="46">
        <v>41397</v>
      </c>
      <c r="H55" s="46">
        <v>41647</v>
      </c>
      <c r="I55" s="45">
        <f t="shared" si="0"/>
        <v>250</v>
      </c>
      <c r="J55" s="8">
        <v>1</v>
      </c>
      <c r="K55" s="4">
        <v>1</v>
      </c>
      <c r="L55" s="17">
        <v>1</v>
      </c>
      <c r="M55" s="13">
        <v>1</v>
      </c>
      <c r="N55" s="4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33" ht="30">
      <c r="A56" s="2">
        <v>47</v>
      </c>
      <c r="B56" s="3" t="s">
        <v>61</v>
      </c>
      <c r="C56" s="41" t="s">
        <v>78</v>
      </c>
      <c r="D56" s="42">
        <v>36.221800000000002</v>
      </c>
      <c r="E56" s="42">
        <v>-33.860300000000002</v>
      </c>
      <c r="F56" s="43">
        <v>-2169</v>
      </c>
      <c r="G56" s="46">
        <v>41397</v>
      </c>
      <c r="H56" s="46">
        <v>41648</v>
      </c>
      <c r="I56" s="45">
        <f t="shared" si="0"/>
        <v>251</v>
      </c>
      <c r="J56" s="8">
        <v>1</v>
      </c>
      <c r="K56" s="4">
        <v>1</v>
      </c>
      <c r="L56" s="17">
        <v>1</v>
      </c>
      <c r="M56" s="13">
        <v>1</v>
      </c>
      <c r="N56" s="4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33" ht="30">
      <c r="A57" s="2">
        <v>48</v>
      </c>
      <c r="B57" s="3" t="s">
        <v>62</v>
      </c>
      <c r="C57" s="41" t="s">
        <v>78</v>
      </c>
      <c r="D57" s="42">
        <v>36.242199999999997</v>
      </c>
      <c r="E57" s="42">
        <v>-33.889400000000002</v>
      </c>
      <c r="F57" s="43">
        <v>-2282</v>
      </c>
      <c r="G57" s="46">
        <v>41397</v>
      </c>
      <c r="H57" s="46">
        <v>41648</v>
      </c>
      <c r="I57" s="45">
        <f t="shared" si="0"/>
        <v>251</v>
      </c>
      <c r="J57" s="8">
        <v>1</v>
      </c>
      <c r="K57" s="4">
        <v>1</v>
      </c>
      <c r="L57" s="17">
        <v>1</v>
      </c>
      <c r="M57" s="13">
        <v>1</v>
      </c>
      <c r="N57" s="4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33" ht="30">
      <c r="A58" s="2">
        <v>49</v>
      </c>
      <c r="B58" s="3" t="s">
        <v>63</v>
      </c>
      <c r="C58" s="41" t="s">
        <v>78</v>
      </c>
      <c r="D58" s="42">
        <v>36.252699999999997</v>
      </c>
      <c r="E58" s="42">
        <v>-33.944600000000001</v>
      </c>
      <c r="F58" s="43">
        <v>-3016</v>
      </c>
      <c r="G58" s="46">
        <v>41397</v>
      </c>
      <c r="H58" s="46">
        <v>41648</v>
      </c>
      <c r="I58" s="45">
        <f t="shared" si="0"/>
        <v>251</v>
      </c>
      <c r="J58" s="8">
        <v>1</v>
      </c>
      <c r="K58" s="4">
        <v>1</v>
      </c>
      <c r="L58" s="17">
        <v>1</v>
      </c>
      <c r="M58" s="13">
        <v>1</v>
      </c>
      <c r="N58" s="4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3" ht="30">
      <c r="A59" s="2">
        <v>50</v>
      </c>
      <c r="B59" s="3" t="s">
        <v>64</v>
      </c>
      <c r="C59" s="41" t="s">
        <v>78</v>
      </c>
      <c r="D59" s="42">
        <v>36.2286</v>
      </c>
      <c r="E59" s="42">
        <v>-33.907600000000002</v>
      </c>
      <c r="F59" s="43">
        <v>-2345</v>
      </c>
      <c r="G59" s="46">
        <v>41404</v>
      </c>
      <c r="H59" s="46">
        <v>41647</v>
      </c>
      <c r="I59" s="45">
        <f t="shared" si="0"/>
        <v>243</v>
      </c>
      <c r="J59" s="8">
        <v>1</v>
      </c>
      <c r="K59" s="4">
        <v>1</v>
      </c>
      <c r="L59" s="17">
        <v>1</v>
      </c>
      <c r="M59" s="13">
        <v>1</v>
      </c>
      <c r="N59" s="4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30">
      <c r="A60" s="2">
        <v>51</v>
      </c>
      <c r="B60" s="3" t="s">
        <v>65</v>
      </c>
      <c r="C60" s="41" t="s">
        <v>78</v>
      </c>
      <c r="D60" s="42">
        <v>36.228999999999999</v>
      </c>
      <c r="E60" s="42">
        <v>-33.902200000000001</v>
      </c>
      <c r="F60" s="43">
        <v>-2237</v>
      </c>
      <c r="G60" s="46">
        <v>41404</v>
      </c>
      <c r="H60" s="46">
        <v>41647</v>
      </c>
      <c r="I60" s="45">
        <f t="shared" si="0"/>
        <v>243</v>
      </c>
      <c r="J60" s="8">
        <v>1</v>
      </c>
      <c r="K60" s="4">
        <v>1</v>
      </c>
      <c r="L60" s="17">
        <v>1</v>
      </c>
      <c r="M60" s="13">
        <v>1</v>
      </c>
      <c r="N60" s="4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30">
      <c r="A61" s="2">
        <v>52</v>
      </c>
      <c r="B61" s="3" t="s">
        <v>66</v>
      </c>
      <c r="C61" s="41" t="s">
        <v>78</v>
      </c>
      <c r="D61" s="42">
        <v>36.2301</v>
      </c>
      <c r="E61" s="42">
        <v>-33.902000000000001</v>
      </c>
      <c r="F61" s="43">
        <v>-2248</v>
      </c>
      <c r="G61" s="46">
        <v>41404</v>
      </c>
      <c r="H61" s="46">
        <v>41647</v>
      </c>
      <c r="I61" s="45">
        <f t="shared" si="0"/>
        <v>243</v>
      </c>
      <c r="J61" s="8">
        <v>1</v>
      </c>
      <c r="K61" s="4">
        <v>1</v>
      </c>
      <c r="L61" s="17">
        <v>1</v>
      </c>
      <c r="M61" s="13">
        <v>1</v>
      </c>
      <c r="N61" s="4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3" ht="30">
      <c r="A62" s="2">
        <v>53</v>
      </c>
      <c r="B62" s="3" t="s">
        <v>67</v>
      </c>
      <c r="C62" s="41" t="s">
        <v>78</v>
      </c>
      <c r="D62" s="42">
        <v>36.232100000000003</v>
      </c>
      <c r="E62" s="42">
        <v>-33.902000000000001</v>
      </c>
      <c r="F62" s="43">
        <v>-2296</v>
      </c>
      <c r="G62" s="46">
        <v>41404</v>
      </c>
      <c r="H62" s="46">
        <v>41647</v>
      </c>
      <c r="I62" s="45">
        <f t="shared" si="0"/>
        <v>243</v>
      </c>
      <c r="J62" s="8">
        <v>1</v>
      </c>
      <c r="K62" s="4">
        <v>1</v>
      </c>
      <c r="L62" s="17">
        <v>1</v>
      </c>
      <c r="M62" s="13">
        <v>1</v>
      </c>
      <c r="N62" s="4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3" ht="30">
      <c r="A63" s="2">
        <v>54</v>
      </c>
      <c r="B63" s="3" t="s">
        <v>68</v>
      </c>
      <c r="C63" s="41" t="s">
        <v>78</v>
      </c>
      <c r="D63" s="42">
        <v>36.229100000000003</v>
      </c>
      <c r="E63" s="42">
        <v>-33.904299999999999</v>
      </c>
      <c r="F63" s="43">
        <v>-2294</v>
      </c>
      <c r="G63" s="46">
        <v>41406</v>
      </c>
      <c r="H63" s="46">
        <v>41647</v>
      </c>
      <c r="I63" s="45">
        <f t="shared" si="0"/>
        <v>241</v>
      </c>
      <c r="J63" s="8">
        <v>1</v>
      </c>
      <c r="K63" s="4">
        <v>1</v>
      </c>
      <c r="L63" s="17">
        <v>1</v>
      </c>
      <c r="M63" s="13">
        <v>1</v>
      </c>
      <c r="N63" s="4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3" ht="30">
      <c r="A64" s="2">
        <v>55</v>
      </c>
      <c r="B64" s="3" t="s">
        <v>69</v>
      </c>
      <c r="C64" s="41" t="s">
        <v>78</v>
      </c>
      <c r="D64" s="42">
        <v>36.185499999999998</v>
      </c>
      <c r="E64" s="42">
        <v>-33.932699999999997</v>
      </c>
      <c r="F64" s="43">
        <v>-3153</v>
      </c>
      <c r="G64" s="46">
        <v>41408</v>
      </c>
      <c r="H64" s="46">
        <v>41648</v>
      </c>
      <c r="I64" s="45">
        <f t="shared" si="0"/>
        <v>240</v>
      </c>
      <c r="J64" s="8">
        <v>1</v>
      </c>
      <c r="K64" s="4">
        <v>1</v>
      </c>
      <c r="L64" s="17">
        <v>1</v>
      </c>
      <c r="M64" s="13">
        <v>1</v>
      </c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3" ht="31" thickBot="1">
      <c r="A65" s="2">
        <v>56</v>
      </c>
      <c r="B65" s="3" t="s">
        <v>70</v>
      </c>
      <c r="C65" s="41" t="s">
        <v>78</v>
      </c>
      <c r="D65" s="42">
        <v>36.203499999999998</v>
      </c>
      <c r="E65" s="42">
        <v>-33.826000000000001</v>
      </c>
      <c r="F65" s="43">
        <v>-2550</v>
      </c>
      <c r="G65" s="46">
        <v>41408</v>
      </c>
      <c r="H65" s="46">
        <v>41648</v>
      </c>
      <c r="I65" s="45">
        <f t="shared" si="0"/>
        <v>240</v>
      </c>
      <c r="J65" s="8">
        <v>1</v>
      </c>
      <c r="K65" s="4">
        <v>1</v>
      </c>
      <c r="L65" s="17">
        <v>1</v>
      </c>
      <c r="M65" s="13">
        <v>1</v>
      </c>
      <c r="N65" s="4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3" s="1" customFormat="1" ht="17">
      <c r="A66" s="19"/>
      <c r="B66" s="60" t="s">
        <v>4</v>
      </c>
      <c r="C66" s="61"/>
      <c r="D66" s="30"/>
      <c r="E66" s="30"/>
      <c r="F66" s="30"/>
      <c r="G66" s="30"/>
      <c r="H66" s="30"/>
      <c r="I66" s="35"/>
      <c r="J66" s="22">
        <f>COUNTA(J10:J65)</f>
        <v>56</v>
      </c>
      <c r="K66" s="22">
        <f>COUNTA(K10:K65)</f>
        <v>47</v>
      </c>
      <c r="L66" s="22">
        <f>COUNTA(L10:L65)</f>
        <v>47</v>
      </c>
      <c r="M66" s="25">
        <f>COUNTA(M10:M65)</f>
        <v>56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7">
      <c r="A67" s="10"/>
      <c r="B67" s="62" t="s">
        <v>5</v>
      </c>
      <c r="C67" s="63"/>
      <c r="D67" s="31"/>
      <c r="E67" s="31"/>
      <c r="F67" s="31"/>
      <c r="G67" s="31"/>
      <c r="H67" s="31"/>
      <c r="I67" s="36"/>
      <c r="J67" s="21">
        <f>SUM((J10:J65))</f>
        <v>56</v>
      </c>
      <c r="K67" s="21">
        <f>SUM((K10:K65))</f>
        <v>47</v>
      </c>
      <c r="L67" s="21">
        <f>SUM((L10:L65))</f>
        <v>47</v>
      </c>
      <c r="M67" s="26">
        <f>SUM(M10:M65)</f>
        <v>56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8" thickBot="1">
      <c r="B68" s="64" t="s">
        <v>6</v>
      </c>
      <c r="C68" s="65"/>
      <c r="D68" s="32"/>
      <c r="E68" s="32"/>
      <c r="F68" s="32"/>
      <c r="G68" s="32"/>
      <c r="H68" s="32"/>
      <c r="I68" s="37"/>
      <c r="J68" s="23">
        <f t="shared" ref="J68:M68" si="1">J66-J67</f>
        <v>0</v>
      </c>
      <c r="K68" s="23">
        <f t="shared" si="1"/>
        <v>0</v>
      </c>
      <c r="L68" s="24">
        <f t="shared" si="1"/>
        <v>0</v>
      </c>
      <c r="M68" s="27">
        <f t="shared" si="1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1" customFormat="1">
      <c r="A69" s="2"/>
      <c r="B69"/>
      <c r="C69" s="15"/>
      <c r="D69" s="19"/>
      <c r="E69" s="19"/>
      <c r="F69" s="19"/>
      <c r="G69" s="19"/>
      <c r="H69" s="19"/>
      <c r="I69" s="15"/>
      <c r="J69" s="29">
        <f t="shared" ref="J69:M69" si="2">J67/J66*100</f>
        <v>100</v>
      </c>
      <c r="K69" s="29">
        <f t="shared" si="2"/>
        <v>100</v>
      </c>
      <c r="L69" s="29">
        <f t="shared" si="2"/>
        <v>100</v>
      </c>
      <c r="M69" s="29">
        <f t="shared" si="2"/>
        <v>100</v>
      </c>
      <c r="N69" s="29">
        <f>SUM(J69:M69)/20</f>
        <v>20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>
      <c r="J70" s="2"/>
      <c r="K70" s="2"/>
      <c r="L70" s="14"/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1" customFormat="1">
      <c r="A71" s="2"/>
      <c r="B71"/>
      <c r="C71" s="15"/>
      <c r="D71" s="19"/>
      <c r="E71" s="19"/>
      <c r="F71" s="19"/>
      <c r="G71" s="19"/>
      <c r="H71" s="19"/>
      <c r="I71" s="15"/>
      <c r="J71" s="2"/>
      <c r="K71" s="2"/>
      <c r="L71" s="14"/>
      <c r="M71" s="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>
      <c r="J72" s="2"/>
      <c r="K72" s="2"/>
      <c r="L72" s="14"/>
      <c r="M72" s="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>
      <c r="J73" s="2"/>
      <c r="K73" s="2"/>
      <c r="L73" s="14"/>
      <c r="M73" s="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1" customFormat="1">
      <c r="A84" s="2"/>
      <c r="B84"/>
      <c r="C84" s="15"/>
      <c r="D84" s="19"/>
      <c r="E84" s="19"/>
      <c r="F84" s="19"/>
      <c r="G84" s="19"/>
      <c r="H84" s="19"/>
      <c r="I84" s="15"/>
      <c r="J84"/>
      <c r="K84"/>
      <c r="L84" s="15"/>
      <c r="M84" s="15"/>
      <c r="N8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2" customFormat="1">
      <c r="B86"/>
      <c r="C86" s="15"/>
      <c r="D86" s="19"/>
      <c r="E86" s="19"/>
      <c r="F86" s="19"/>
      <c r="G86" s="19"/>
      <c r="H86" s="19"/>
      <c r="I86" s="15"/>
      <c r="J86"/>
      <c r="K86"/>
      <c r="L86" s="15"/>
      <c r="M86" s="15"/>
      <c r="N86"/>
    </row>
    <row r="87" spans="1:33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1" customFormat="1">
      <c r="A107" s="2"/>
      <c r="B107"/>
      <c r="C107" s="15"/>
      <c r="D107" s="19"/>
      <c r="E107" s="19"/>
      <c r="F107" s="19"/>
      <c r="G107" s="19"/>
      <c r="H107" s="19"/>
      <c r="I107" s="15"/>
      <c r="J107"/>
      <c r="K107"/>
      <c r="L107" s="15"/>
      <c r="M107" s="15"/>
      <c r="N10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1" customFormat="1">
      <c r="A115" s="2"/>
      <c r="B115"/>
      <c r="C115" s="15"/>
      <c r="D115" s="19"/>
      <c r="E115" s="19"/>
      <c r="F115" s="19"/>
      <c r="G115" s="19"/>
      <c r="H115" s="19"/>
      <c r="I115" s="15"/>
      <c r="J115"/>
      <c r="K115"/>
      <c r="L115" s="15"/>
      <c r="M115" s="15"/>
      <c r="N11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5:33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5:33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5:33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5:33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</sheetData>
  <sortState ref="A4:T72">
    <sortCondition ref="A4:A72"/>
  </sortState>
  <mergeCells count="16">
    <mergeCell ref="N7:N9"/>
    <mergeCell ref="B66:C66"/>
    <mergeCell ref="B67:C67"/>
    <mergeCell ref="B68:C68"/>
    <mergeCell ref="D7:F8"/>
    <mergeCell ref="G7:G9"/>
    <mergeCell ref="H7:H9"/>
    <mergeCell ref="J9:L9"/>
    <mergeCell ref="I7:I9"/>
    <mergeCell ref="B4:I4"/>
    <mergeCell ref="B3:I3"/>
    <mergeCell ref="B1:I1"/>
    <mergeCell ref="B2:I2"/>
    <mergeCell ref="J7:M7"/>
    <mergeCell ref="C7:C8"/>
    <mergeCell ref="B7:B8"/>
  </mergeCells>
  <phoneticPr fontId="9" type="noConversion"/>
  <conditionalFormatting sqref="J10:M65">
    <cfRule type="containsBlanks" dxfId="0" priority="10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colBreaks count="1" manualBreakCount="1">
    <brk id="13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Jessica Lodewyk</cp:lastModifiedBy>
  <cp:lastPrinted>2014-10-15T16:59:17Z</cp:lastPrinted>
  <dcterms:created xsi:type="dcterms:W3CDTF">2013-07-16T16:16:36Z</dcterms:created>
  <dcterms:modified xsi:type="dcterms:W3CDTF">2014-10-15T16:59:29Z</dcterms:modified>
</cp:coreProperties>
</file>