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526"/>
  <workbookPr showInkAnnotation="0" checkCompatibility="1" autoCompressPictures="0"/>
  <bookViews>
    <workbookView xWindow="0" yWindow="0" windowWidth="28800" windowHeight="15800" tabRatio="500"/>
  </bookViews>
  <sheets>
    <sheet name="Station Metrics" sheetId="1" r:id="rId1"/>
    <sheet name="Notes" sheetId="2" r:id="rId2"/>
  </sheets>
  <definedNames>
    <definedName name="_xlnm.Print_Area" localSheetId="0">'Station Metrics'!$A$1:$U$95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66" i="1" l="1"/>
  <c r="I92" i="1"/>
  <c r="I13" i="1"/>
  <c r="I42" i="1"/>
  <c r="I72" i="1"/>
  <c r="I74" i="1"/>
  <c r="I76" i="1"/>
  <c r="I77" i="1"/>
  <c r="I80" i="1"/>
  <c r="I81" i="1"/>
  <c r="I82" i="1"/>
  <c r="I12" i="1"/>
  <c r="I39" i="1"/>
  <c r="I67" i="1"/>
  <c r="I14" i="1"/>
  <c r="I33" i="1"/>
  <c r="I43" i="1"/>
  <c r="I63" i="1"/>
  <c r="I64" i="1"/>
  <c r="I73" i="1"/>
  <c r="I75" i="1"/>
  <c r="I83" i="1"/>
  <c r="I11" i="1"/>
  <c r="I18" i="1"/>
  <c r="I68" i="1"/>
  <c r="I69" i="1"/>
  <c r="I70" i="1"/>
  <c r="I71" i="1"/>
  <c r="I58" i="1"/>
  <c r="I59" i="1"/>
  <c r="I60" i="1"/>
  <c r="I61" i="1"/>
  <c r="I10" i="1"/>
  <c r="I19" i="1"/>
  <c r="I37" i="1"/>
  <c r="I38" i="1"/>
  <c r="I78" i="1"/>
  <c r="I79" i="1"/>
  <c r="I44" i="1"/>
  <c r="I49" i="1"/>
  <c r="I88" i="1"/>
  <c r="I20" i="1"/>
  <c r="I30" i="1"/>
  <c r="I31" i="1"/>
  <c r="I32" i="1"/>
  <c r="I34" i="1"/>
  <c r="I35" i="1"/>
  <c r="I36" i="1"/>
  <c r="I65" i="1"/>
  <c r="I41" i="1"/>
  <c r="I54" i="1"/>
  <c r="I56" i="1"/>
  <c r="I21" i="1"/>
  <c r="I29" i="1"/>
  <c r="I62" i="1"/>
  <c r="I15" i="1"/>
  <c r="I46" i="1"/>
  <c r="I40" i="1"/>
  <c r="I47" i="1"/>
  <c r="I48" i="1"/>
  <c r="I50" i="1"/>
  <c r="I51" i="1"/>
  <c r="I52" i="1"/>
  <c r="I53" i="1"/>
  <c r="I89" i="1"/>
  <c r="I90" i="1"/>
  <c r="I91" i="1"/>
  <c r="I16" i="1"/>
  <c r="I22" i="1"/>
  <c r="I23" i="1"/>
  <c r="I55" i="1"/>
  <c r="I84" i="1"/>
  <c r="I85" i="1"/>
  <c r="I28" i="1"/>
  <c r="I17" i="1"/>
  <c r="I57" i="1"/>
  <c r="I27" i="1"/>
  <c r="I45" i="1"/>
  <c r="I24" i="1"/>
  <c r="I25" i="1"/>
  <c r="I26" i="1"/>
  <c r="I86" i="1"/>
  <c r="I87" i="1"/>
  <c r="I93" i="1"/>
  <c r="U94" i="1"/>
  <c r="T94" i="1"/>
  <c r="S94" i="1"/>
  <c r="R94" i="1"/>
  <c r="Q94" i="1"/>
  <c r="P94" i="1"/>
  <c r="O94" i="1"/>
  <c r="N94" i="1"/>
  <c r="M94" i="1"/>
  <c r="L94" i="1"/>
  <c r="K94" i="1"/>
  <c r="U93" i="1"/>
  <c r="T93" i="1"/>
  <c r="S93" i="1"/>
  <c r="R93" i="1"/>
  <c r="Q93" i="1"/>
  <c r="P93" i="1"/>
  <c r="O93" i="1"/>
  <c r="N93" i="1"/>
  <c r="M93" i="1"/>
  <c r="L93" i="1"/>
  <c r="K93" i="1"/>
  <c r="P95" i="1"/>
  <c r="Q95" i="1"/>
  <c r="R95" i="1"/>
  <c r="P96" i="1"/>
  <c r="Q96" i="1"/>
  <c r="R96" i="1"/>
  <c r="T95" i="1"/>
  <c r="J94" i="1"/>
  <c r="J93" i="1"/>
  <c r="K96" i="1"/>
  <c r="L96" i="1"/>
  <c r="M96" i="1"/>
  <c r="N96" i="1"/>
  <c r="O96" i="1"/>
  <c r="S96" i="1"/>
  <c r="U96" i="1"/>
  <c r="U95" i="1"/>
  <c r="K95" i="1"/>
  <c r="L95" i="1"/>
  <c r="M95" i="1"/>
  <c r="N95" i="1"/>
  <c r="O95" i="1"/>
  <c r="S95" i="1"/>
  <c r="J96" i="1"/>
  <c r="V96" i="1"/>
  <c r="J95" i="1"/>
</calcChain>
</file>

<file path=xl/sharedStrings.xml><?xml version="1.0" encoding="utf-8"?>
<sst xmlns="http://schemas.openxmlformats.org/spreadsheetml/2006/main" count="202" uniqueCount="127">
  <si>
    <t>Site</t>
  </si>
  <si>
    <t>Instrument Type</t>
  </si>
  <si>
    <t>Recorded</t>
  </si>
  <si>
    <t>DPG</t>
  </si>
  <si>
    <t>HH1</t>
  </si>
  <si>
    <t>HH2</t>
  </si>
  <si>
    <t>HHZ</t>
  </si>
  <si>
    <t>0 = data expected but not in DMC</t>
  </si>
  <si>
    <t>blank = no data expected for this channel</t>
  </si>
  <si>
    <t xml:space="preserve">Total Expected </t>
  </si>
  <si>
    <t xml:space="preserve">Total Uploaded </t>
  </si>
  <si>
    <t>Pending</t>
  </si>
  <si>
    <t>1 = correct data in DMC</t>
  </si>
  <si>
    <t>HDH</t>
  </si>
  <si>
    <t>Latitude (Dec.)</t>
  </si>
  <si>
    <t>Longitude (Dec.)</t>
  </si>
  <si>
    <t>Depth (m)</t>
  </si>
  <si>
    <t>Surveyed Position</t>
  </si>
  <si>
    <t>Deployed
Date</t>
  </si>
  <si>
    <t xml:space="preserve"> Recovered
Date</t>
  </si>
  <si>
    <t>Notes</t>
  </si>
  <si>
    <t xml:space="preserve">Marianas EXPERIMENT KEY </t>
  </si>
  <si>
    <t>B04</t>
  </si>
  <si>
    <t>B05</t>
  </si>
  <si>
    <t>B06</t>
  </si>
  <si>
    <t>B07</t>
  </si>
  <si>
    <t>B08</t>
  </si>
  <si>
    <t>B13</t>
  </si>
  <si>
    <t>B14</t>
  </si>
  <si>
    <t>B15</t>
  </si>
  <si>
    <t>B16</t>
  </si>
  <si>
    <t>B17</t>
  </si>
  <si>
    <t>E06</t>
  </si>
  <si>
    <t>L03</t>
  </si>
  <si>
    <t>L04</t>
  </si>
  <si>
    <t>L05</t>
  </si>
  <si>
    <t>L06</t>
  </si>
  <si>
    <t>L08</t>
  </si>
  <si>
    <t>N03</t>
  </si>
  <si>
    <t>N08</t>
  </si>
  <si>
    <t>N09</t>
  </si>
  <si>
    <t>N11</t>
  </si>
  <si>
    <t>N12</t>
  </si>
  <si>
    <t>N13</t>
  </si>
  <si>
    <t>N14</t>
  </si>
  <si>
    <t>N15</t>
  </si>
  <si>
    <t>N18</t>
  </si>
  <si>
    <t>N19</t>
  </si>
  <si>
    <t>S01</t>
  </si>
  <si>
    <t>S07</t>
  </si>
  <si>
    <t>S08</t>
  </si>
  <si>
    <t>S09</t>
  </si>
  <si>
    <t>S10</t>
  </si>
  <si>
    <t>S11</t>
  </si>
  <si>
    <t>S12</t>
  </si>
  <si>
    <t>S16</t>
  </si>
  <si>
    <t>S17</t>
  </si>
  <si>
    <t>S18</t>
  </si>
  <si>
    <t>S19</t>
  </si>
  <si>
    <t>W01</t>
  </si>
  <si>
    <t>W02</t>
  </si>
  <si>
    <t>W05</t>
  </si>
  <si>
    <t>W10</t>
  </si>
  <si>
    <t>LDEO-OBS</t>
  </si>
  <si>
    <t>WHOI-OBS</t>
  </si>
  <si>
    <t>N10</t>
  </si>
  <si>
    <t>raw broadband, 100 sps</t>
  </si>
  <si>
    <t>EL1</t>
  </si>
  <si>
    <t>ELZ</t>
  </si>
  <si>
    <t>EL2</t>
  </si>
  <si>
    <t>LLZ</t>
  </si>
  <si>
    <t>LL1</t>
  </si>
  <si>
    <t>LL2</t>
  </si>
  <si>
    <t>raw short period, 200 sps</t>
  </si>
  <si>
    <t>raw short period, 1 sps</t>
  </si>
  <si>
    <t>Hydrophone</t>
  </si>
  <si>
    <t>EDH</t>
  </si>
  <si>
    <t>LDEO-HYDRO/DPG</t>
  </si>
  <si>
    <t xml:space="preserve">LDH </t>
  </si>
  <si>
    <t>B01</t>
  </si>
  <si>
    <t>B02</t>
  </si>
  <si>
    <t>B03</t>
  </si>
  <si>
    <t>B09</t>
  </si>
  <si>
    <t>B10</t>
  </si>
  <si>
    <t>B11</t>
  </si>
  <si>
    <t>B12</t>
  </si>
  <si>
    <t>B18</t>
  </si>
  <si>
    <t>B19</t>
  </si>
  <si>
    <t>SIO-OBS T240</t>
  </si>
  <si>
    <t>SIO-OBS LP96</t>
  </si>
  <si>
    <t>SIO-OBS T40</t>
  </si>
  <si>
    <t>SIO-OBS SB40</t>
  </si>
  <si>
    <t>B20</t>
  </si>
  <si>
    <t>E01</t>
  </si>
  <si>
    <t>E02</t>
  </si>
  <si>
    <t>E03</t>
  </si>
  <si>
    <t>E07</t>
  </si>
  <si>
    <t>E08</t>
  </si>
  <si>
    <t>E09</t>
  </si>
  <si>
    <t>E11</t>
  </si>
  <si>
    <t>E12</t>
  </si>
  <si>
    <t>L01</t>
  </si>
  <si>
    <t>L02</t>
  </si>
  <si>
    <t>L07</t>
  </si>
  <si>
    <t>N01</t>
  </si>
  <si>
    <t>N02</t>
  </si>
  <si>
    <t>N04</t>
  </si>
  <si>
    <t>N05</t>
  </si>
  <si>
    <t>N06</t>
  </si>
  <si>
    <t>N07</t>
  </si>
  <si>
    <t>N16</t>
  </si>
  <si>
    <t>N20</t>
  </si>
  <si>
    <t>S02</t>
  </si>
  <si>
    <t>S03</t>
  </si>
  <si>
    <t>S04</t>
  </si>
  <si>
    <t>S05</t>
  </si>
  <si>
    <t>S06</t>
  </si>
  <si>
    <t>S14</t>
  </si>
  <si>
    <t>S15</t>
  </si>
  <si>
    <t>W03</t>
  </si>
  <si>
    <t>W06</t>
  </si>
  <si>
    <t>W07</t>
  </si>
  <si>
    <t>W08</t>
  </si>
  <si>
    <t>SIO-Abalone</t>
  </si>
  <si>
    <t xml:space="preserve">Station deployment duration </t>
  </si>
  <si>
    <t>W02A</t>
  </si>
  <si>
    <t>Updated 9/12/2014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</si>
</sst>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409]d\-mmm\-yy;@"/>
    <numFmt numFmtId="165" formatCode="0.0000"/>
    <numFmt numFmtId="166" formatCode="0.0"/>
  </numFmts>
  <fonts count="1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9C0006"/>
      <name val="Calibri"/>
      <family val="2"/>
      <scheme val="minor"/>
    </font>
    <font>
      <b/>
      <sz val="12"/>
      <color theme="6" tint="-0.499984740745262"/>
      <name val="Cambria"/>
      <family val="1"/>
    </font>
    <font>
      <b/>
      <sz val="12"/>
      <color theme="7" tint="-0.499984740745262"/>
      <name val="Cambria"/>
      <family val="1"/>
    </font>
    <font>
      <b/>
      <sz val="12"/>
      <color theme="5" tint="-0.249977111117893"/>
      <name val="Cambria"/>
      <family val="1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theme="1"/>
      <name val="Cambria"/>
      <family val="1"/>
    </font>
    <font>
      <sz val="10"/>
      <name val="Verdana"/>
      <family val="2"/>
    </font>
    <font>
      <sz val="8"/>
      <name val="Calibri"/>
      <family val="2"/>
      <scheme val="minor"/>
    </font>
    <font>
      <sz val="12"/>
      <name val="Calibri"/>
      <scheme val="minor"/>
    </font>
    <font>
      <sz val="14"/>
      <color theme="1"/>
      <name val="Calibri"/>
      <scheme val="minor"/>
    </font>
    <font>
      <b/>
      <sz val="14"/>
      <color theme="1"/>
      <name val="Cambria"/>
      <scheme val="major"/>
    </font>
    <font>
      <b/>
      <sz val="12"/>
      <color theme="3"/>
      <name val="Cambria"/>
    </font>
    <font>
      <sz val="12"/>
      <color theme="1"/>
      <name val="Cambria"/>
      <scheme val="major"/>
    </font>
    <font>
      <b/>
      <sz val="12"/>
      <color theme="1"/>
      <name val="Cambria"/>
      <scheme val="major"/>
    </font>
    <font>
      <sz val="12"/>
      <color rgb="FF000000"/>
      <name val="Cambria"/>
      <family val="1"/>
    </font>
  </fonts>
  <fills count="12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E4DFEC"/>
        <bgColor rgb="FF000000"/>
      </patternFill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</borders>
  <cellStyleXfs count="161">
    <xf numFmtId="0" fontId="0" fillId="0" borderId="0"/>
    <xf numFmtId="0" fontId="2" fillId="2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" fillId="0" borderId="0"/>
    <xf numFmtId="0" fontId="9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99">
    <xf numFmtId="0" fontId="0" fillId="0" borderId="0" xfId="0"/>
    <xf numFmtId="0" fontId="0" fillId="7" borderId="0" xfId="0" applyFill="1"/>
    <xf numFmtId="0" fontId="0" fillId="0" borderId="0" xfId="0" applyFill="1"/>
    <xf numFmtId="0" fontId="0" fillId="0" borderId="0" xfId="0" applyAlignment="1">
      <alignment horizontal="left"/>
    </xf>
    <xf numFmtId="0" fontId="8" fillId="6" borderId="1" xfId="8" applyFont="1" applyFill="1" applyBorder="1" applyAlignment="1">
      <alignment horizontal="center" vertical="center"/>
    </xf>
    <xf numFmtId="0" fontId="11" fillId="0" borderId="1" xfId="1" applyFont="1" applyFill="1" applyBorder="1" applyAlignment="1">
      <alignment horizontal="left"/>
    </xf>
    <xf numFmtId="0" fontId="11" fillId="0" borderId="1" xfId="0" applyFont="1" applyFill="1" applyBorder="1" applyAlignment="1">
      <alignment horizontal="left"/>
    </xf>
    <xf numFmtId="0" fontId="0" fillId="5" borderId="1" xfId="0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vertical="center" wrapText="1"/>
    </xf>
    <xf numFmtId="0" fontId="0" fillId="5" borderId="3" xfId="0" applyFill="1" applyBorder="1" applyAlignment="1">
      <alignment horizontal="center" wrapText="1"/>
    </xf>
    <xf numFmtId="0" fontId="11" fillId="0" borderId="3" xfId="0" applyFont="1" applyFill="1" applyBorder="1" applyAlignment="1">
      <alignment horizontal="left"/>
    </xf>
    <xf numFmtId="0" fontId="0" fillId="0" borderId="0" xfId="0" applyFill="1" applyAlignment="1">
      <alignment horizontal="left"/>
    </xf>
    <xf numFmtId="0" fontId="0" fillId="0" borderId="10" xfId="0" applyBorder="1"/>
    <xf numFmtId="0" fontId="0" fillId="0" borderId="0" xfId="0" applyFill="1" applyBorder="1" applyAlignment="1">
      <alignment horizontal="left"/>
    </xf>
    <xf numFmtId="0" fontId="11" fillId="0" borderId="3" xfId="1" applyFont="1" applyFill="1" applyBorder="1" applyAlignment="1">
      <alignment horizontal="left"/>
    </xf>
    <xf numFmtId="0" fontId="0" fillId="0" borderId="0" xfId="0" applyFill="1" applyBorder="1"/>
    <xf numFmtId="0" fontId="0" fillId="0" borderId="0" xfId="0" applyBorder="1" applyAlignment="1">
      <alignment horizontal="left"/>
    </xf>
    <xf numFmtId="0" fontId="11" fillId="0" borderId="13" xfId="0" applyFont="1" applyFill="1" applyBorder="1" applyAlignment="1">
      <alignment horizontal="left"/>
    </xf>
    <xf numFmtId="0" fontId="0" fillId="0" borderId="12" xfId="0" applyFill="1" applyBorder="1"/>
    <xf numFmtId="0" fontId="0" fillId="0" borderId="12" xfId="0" applyBorder="1"/>
    <xf numFmtId="0" fontId="0" fillId="5" borderId="15" xfId="0" applyFill="1" applyBorder="1" applyAlignment="1">
      <alignment horizontal="center" wrapText="1"/>
    </xf>
    <xf numFmtId="0" fontId="11" fillId="0" borderId="15" xfId="0" applyFont="1" applyFill="1" applyBorder="1" applyAlignment="1">
      <alignment horizontal="left"/>
    </xf>
    <xf numFmtId="0" fontId="11" fillId="0" borderId="15" xfId="1" applyFont="1" applyFill="1" applyBorder="1" applyAlignment="1">
      <alignment horizontal="left"/>
    </xf>
    <xf numFmtId="0" fontId="0" fillId="0" borderId="12" xfId="0" applyFill="1" applyBorder="1" applyAlignment="1">
      <alignment horizontal="left"/>
    </xf>
    <xf numFmtId="0" fontId="0" fillId="0" borderId="12" xfId="0" applyBorder="1" applyAlignment="1">
      <alignment horizontal="left"/>
    </xf>
    <xf numFmtId="0" fontId="4" fillId="4" borderId="15" xfId="0" applyFont="1" applyFill="1" applyBorder="1" applyAlignment="1">
      <alignment horizontal="center" vertical="center" wrapText="1"/>
    </xf>
    <xf numFmtId="0" fontId="8" fillId="8" borderId="15" xfId="0" applyFont="1" applyFill="1" applyBorder="1" applyAlignment="1">
      <alignment horizontal="center" vertical="center"/>
    </xf>
    <xf numFmtId="0" fontId="0" fillId="0" borderId="0" xfId="0" applyBorder="1"/>
    <xf numFmtId="0" fontId="0" fillId="0" borderId="0" xfId="0" applyFill="1" applyBorder="1" applyAlignment="1"/>
    <xf numFmtId="0" fontId="0" fillId="0" borderId="10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Fill="1" applyBorder="1"/>
    <xf numFmtId="0" fontId="0" fillId="0" borderId="17" xfId="0" applyFill="1" applyBorder="1"/>
    <xf numFmtId="0" fontId="0" fillId="0" borderId="21" xfId="0" applyFill="1" applyBorder="1" applyAlignment="1">
      <alignment horizontal="left"/>
    </xf>
    <xf numFmtId="0" fontId="0" fillId="0" borderId="22" xfId="0" applyFill="1" applyBorder="1" applyAlignment="1">
      <alignment horizontal="left"/>
    </xf>
    <xf numFmtId="0" fontId="0" fillId="0" borderId="24" xfId="0" applyFill="1" applyBorder="1" applyAlignment="1">
      <alignment horizontal="left"/>
    </xf>
    <xf numFmtId="0" fontId="0" fillId="0" borderId="7" xfId="0" applyBorder="1"/>
    <xf numFmtId="0" fontId="0" fillId="0" borderId="0" xfId="0" applyFill="1" applyBorder="1" applyAlignment="1">
      <alignment horizontal="left"/>
    </xf>
    <xf numFmtId="0" fontId="13" fillId="6" borderId="17" xfId="8" applyFont="1" applyFill="1" applyBorder="1" applyAlignment="1">
      <alignment horizontal="center" vertical="center"/>
    </xf>
    <xf numFmtId="0" fontId="13" fillId="0" borderId="9" xfId="0" applyFont="1" applyBorder="1" applyAlignment="1">
      <alignment horizontal="center"/>
    </xf>
    <xf numFmtId="0" fontId="13" fillId="6" borderId="21" xfId="8" applyFont="1" applyFill="1" applyBorder="1" applyAlignment="1">
      <alignment horizontal="center" vertical="center"/>
    </xf>
    <xf numFmtId="165" fontId="14" fillId="10" borderId="1" xfId="0" applyNumberFormat="1" applyFont="1" applyFill="1" applyBorder="1" applyAlignment="1">
      <alignment horizontal="center" vertical="center" wrapText="1"/>
    </xf>
    <xf numFmtId="166" fontId="14" fillId="10" borderId="15" xfId="0" applyNumberFormat="1" applyFont="1" applyFill="1" applyBorder="1" applyAlignment="1">
      <alignment horizontal="center" vertical="center" wrapText="1"/>
    </xf>
    <xf numFmtId="164" fontId="8" fillId="0" borderId="13" xfId="0" applyNumberFormat="1" applyFont="1" applyBorder="1" applyAlignment="1">
      <alignment horizontal="center" vertical="center"/>
    </xf>
    <xf numFmtId="164" fontId="8" fillId="0" borderId="13" xfId="0" applyNumberFormat="1" applyFont="1" applyFill="1" applyBorder="1" applyAlignment="1">
      <alignment horizontal="center" vertical="center"/>
    </xf>
    <xf numFmtId="0" fontId="15" fillId="0" borderId="1" xfId="0" applyFont="1" applyBorder="1"/>
    <xf numFmtId="0" fontId="0" fillId="5" borderId="13" xfId="0" applyFill="1" applyBorder="1" applyAlignment="1">
      <alignment horizontal="center" wrapText="1"/>
    </xf>
    <xf numFmtId="0" fontId="0" fillId="0" borderId="0" xfId="0" applyFill="1" applyBorder="1" applyAlignment="1">
      <alignment horizontal="left"/>
    </xf>
    <xf numFmtId="2" fontId="15" fillId="0" borderId="1" xfId="0" applyNumberFormat="1" applyFont="1" applyBorder="1"/>
    <xf numFmtId="0" fontId="0" fillId="5" borderId="23" xfId="0" applyFill="1" applyBorder="1" applyAlignment="1"/>
    <xf numFmtId="166" fontId="15" fillId="0" borderId="15" xfId="0" applyNumberFormat="1" applyFont="1" applyBorder="1"/>
    <xf numFmtId="0" fontId="17" fillId="11" borderId="15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/>
    </xf>
    <xf numFmtId="0" fontId="13" fillId="0" borderId="13" xfId="0" applyFont="1" applyBorder="1" applyAlignment="1">
      <alignment horizontal="center"/>
    </xf>
    <xf numFmtId="0" fontId="13" fillId="6" borderId="22" xfId="8" applyFont="1" applyFill="1" applyBorder="1" applyAlignment="1">
      <alignment horizontal="center" vertical="center"/>
    </xf>
    <xf numFmtId="0" fontId="0" fillId="0" borderId="14" xfId="0" applyBorder="1"/>
    <xf numFmtId="0" fontId="0" fillId="0" borderId="27" xfId="0" applyBorder="1"/>
    <xf numFmtId="1" fontId="15" fillId="6" borderId="18" xfId="8" applyNumberFormat="1" applyFont="1" applyFill="1" applyBorder="1" applyAlignment="1">
      <alignment horizontal="center" vertical="center"/>
    </xf>
    <xf numFmtId="1" fontId="8" fillId="0" borderId="13" xfId="0" applyNumberFormat="1" applyFont="1" applyFill="1" applyBorder="1" applyAlignment="1">
      <alignment horizontal="center" vertical="center"/>
    </xf>
    <xf numFmtId="0" fontId="16" fillId="9" borderId="0" xfId="0" applyFont="1" applyFill="1" applyAlignment="1">
      <alignment horizontal="center"/>
    </xf>
    <xf numFmtId="0" fontId="13" fillId="6" borderId="16" xfId="8" applyFont="1" applyFill="1" applyBorder="1" applyAlignment="1">
      <alignment horizontal="center" vertical="center"/>
    </xf>
    <xf numFmtId="0" fontId="13" fillId="6" borderId="18" xfId="8" applyFont="1" applyFill="1" applyBorder="1" applyAlignment="1">
      <alignment horizontal="center" vertical="center"/>
    </xf>
    <xf numFmtId="0" fontId="13" fillId="0" borderId="19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3" fillId="6" borderId="20" xfId="8" applyFont="1" applyFill="1" applyBorder="1" applyAlignment="1">
      <alignment horizontal="center" vertical="center"/>
    </xf>
    <xf numFmtId="0" fontId="13" fillId="6" borderId="22" xfId="8" applyFont="1" applyFill="1" applyBorder="1" applyAlignment="1">
      <alignment horizontal="center" vertical="center"/>
    </xf>
    <xf numFmtId="0" fontId="0" fillId="5" borderId="9" xfId="0" applyFill="1" applyBorder="1" applyAlignment="1">
      <alignment horizontal="center" wrapText="1"/>
    </xf>
    <xf numFmtId="0" fontId="0" fillId="5" borderId="13" xfId="0" applyFill="1" applyBorder="1" applyAlignment="1">
      <alignment horizontal="center" wrapText="1"/>
    </xf>
    <xf numFmtId="0" fontId="0" fillId="5" borderId="19" xfId="0" applyFill="1" applyBorder="1" applyAlignment="1">
      <alignment horizontal="center" wrapText="1"/>
    </xf>
    <xf numFmtId="0" fontId="14" fillId="10" borderId="25" xfId="0" applyFont="1" applyFill="1" applyBorder="1" applyAlignment="1">
      <alignment horizontal="center" vertical="center" wrapText="1"/>
    </xf>
    <xf numFmtId="0" fontId="14" fillId="10" borderId="10" xfId="0" applyFont="1" applyFill="1" applyBorder="1" applyAlignment="1">
      <alignment horizontal="center" vertical="center" wrapText="1"/>
    </xf>
    <xf numFmtId="0" fontId="14" fillId="10" borderId="14" xfId="0" applyFont="1" applyFill="1" applyBorder="1" applyAlignment="1">
      <alignment horizontal="center" vertical="center" wrapText="1"/>
    </xf>
    <xf numFmtId="0" fontId="14" fillId="10" borderId="26" xfId="0" applyFont="1" applyFill="1" applyBorder="1" applyAlignment="1">
      <alignment horizontal="center" vertical="center" wrapText="1"/>
    </xf>
    <xf numFmtId="0" fontId="14" fillId="10" borderId="7" xfId="0" applyFont="1" applyFill="1" applyBorder="1" applyAlignment="1">
      <alignment horizontal="center" vertical="center" wrapText="1"/>
    </xf>
    <xf numFmtId="0" fontId="14" fillId="10" borderId="27" xfId="0" applyFont="1" applyFill="1" applyBorder="1" applyAlignment="1">
      <alignment horizontal="center" vertical="center" wrapText="1"/>
    </xf>
    <xf numFmtId="164" fontId="14" fillId="10" borderId="14" xfId="0" applyNumberFormat="1" applyFont="1" applyFill="1" applyBorder="1" applyAlignment="1">
      <alignment horizontal="center" vertical="center" wrapText="1"/>
    </xf>
    <xf numFmtId="164" fontId="14" fillId="10" borderId="12" xfId="0" applyNumberFormat="1" applyFont="1" applyFill="1" applyBorder="1" applyAlignment="1">
      <alignment horizontal="center" vertical="center" wrapText="1"/>
    </xf>
    <xf numFmtId="164" fontId="14" fillId="10" borderId="27" xfId="0" applyNumberFormat="1" applyFont="1" applyFill="1" applyBorder="1" applyAlignment="1">
      <alignment horizontal="center" vertical="center" wrapText="1"/>
    </xf>
    <xf numFmtId="0" fontId="0" fillId="5" borderId="9" xfId="0" applyFill="1" applyBorder="1" applyAlignment="1">
      <alignment horizontal="center"/>
    </xf>
    <xf numFmtId="0" fontId="0" fillId="5" borderId="13" xfId="0" applyFill="1" applyBorder="1" applyAlignment="1">
      <alignment horizontal="center"/>
    </xf>
    <xf numFmtId="0" fontId="0" fillId="0" borderId="6" xfId="0" applyFill="1" applyBorder="1" applyAlignment="1">
      <alignment horizontal="left"/>
    </xf>
    <xf numFmtId="0" fontId="0" fillId="0" borderId="7" xfId="0" applyFill="1" applyBorder="1" applyAlignment="1">
      <alignment horizontal="left"/>
    </xf>
    <xf numFmtId="0" fontId="0" fillId="0" borderId="8" xfId="0" applyFill="1" applyBorder="1" applyAlignment="1">
      <alignment horizontal="left"/>
    </xf>
    <xf numFmtId="0" fontId="0" fillId="0" borderId="2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4" xfId="0" applyFill="1" applyBorder="1" applyAlignment="1">
      <alignment horizontal="left"/>
    </xf>
    <xf numFmtId="0" fontId="12" fillId="0" borderId="5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12" fillId="0" borderId="11" xfId="0" applyFont="1" applyBorder="1" applyAlignment="1">
      <alignment horizontal="left" vertical="center"/>
    </xf>
    <xf numFmtId="0" fontId="5" fillId="5" borderId="19" xfId="0" applyFon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 wrapText="1"/>
    </xf>
    <xf numFmtId="0" fontId="5" fillId="5" borderId="13" xfId="0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164" fontId="14" fillId="10" borderId="28" xfId="0" applyNumberFormat="1" applyFont="1" applyFill="1" applyBorder="1" applyAlignment="1">
      <alignment horizontal="center" vertical="center" wrapText="1"/>
    </xf>
    <xf numFmtId="164" fontId="14" fillId="10" borderId="29" xfId="0" applyNumberFormat="1" applyFont="1" applyFill="1" applyBorder="1" applyAlignment="1">
      <alignment horizontal="center" vertical="center" wrapText="1"/>
    </xf>
    <xf numFmtId="164" fontId="14" fillId="10" borderId="30" xfId="0" applyNumberFormat="1" applyFont="1" applyFill="1" applyBorder="1" applyAlignment="1">
      <alignment horizontal="center" vertical="center" wrapText="1"/>
    </xf>
    <xf numFmtId="0" fontId="15" fillId="0" borderId="15" xfId="0" applyFont="1" applyBorder="1"/>
    <xf numFmtId="166" fontId="15" fillId="0" borderId="1" xfId="0" applyNumberFormat="1" applyFont="1" applyBorder="1"/>
  </cellXfs>
  <cellStyles count="161">
    <cellStyle name="Bad" xfId="1" builtinId="27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Followed Hyperlink" xfId="143" builtinId="9" hidden="1"/>
    <cellStyle name="Followed Hyperlink" xfId="145" builtinId="9" hidden="1"/>
    <cellStyle name="Followed Hyperlink" xfId="147" builtinId="9" hidden="1"/>
    <cellStyle name="Followed Hyperlink" xfId="149" builtinId="9" hidden="1"/>
    <cellStyle name="Followed Hyperlink" xfId="151" builtinId="9" hidden="1"/>
    <cellStyle name="Followed Hyperlink" xfId="153" builtinId="9" hidden="1"/>
    <cellStyle name="Followed Hyperlink" xfId="155" builtinId="9" hidden="1"/>
    <cellStyle name="Followed Hyperlink" xfId="157" builtinId="9" hidden="1"/>
    <cellStyle name="Followed Hyperlink" xfId="158" builtinId="9" hidden="1"/>
    <cellStyle name="Followed Hyperlink" xfId="160" builtinId="9" hidden="1"/>
    <cellStyle name="Hyperlink" xfId="2" builtinId="8" hidden="1"/>
    <cellStyle name="Hyperlink" xfId="4" builtinId="8" hidden="1"/>
    <cellStyle name="Hyperlink" xfId="6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Hyperlink" xfId="144" builtinId="8" hidden="1"/>
    <cellStyle name="Hyperlink" xfId="146" builtinId="8" hidden="1"/>
    <cellStyle name="Hyperlink" xfId="148" builtinId="8" hidden="1"/>
    <cellStyle name="Hyperlink" xfId="150" builtinId="8" hidden="1"/>
    <cellStyle name="Hyperlink" xfId="152" builtinId="8" hidden="1"/>
    <cellStyle name="Hyperlink" xfId="154" builtinId="8" hidden="1"/>
    <cellStyle name="Hyperlink" xfId="156" builtinId="8" hidden="1"/>
    <cellStyle name="Hyperlink" xfId="159" builtinId="8" hidden="1"/>
    <cellStyle name="Normal" xfId="0" builtinId="0"/>
    <cellStyle name="Normal 2" xfId="8"/>
    <cellStyle name="Normal 3" xfId="9"/>
  </cellStyles>
  <dxfs count="5"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</dxfs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59"/>
  <sheetViews>
    <sheetView tabSelected="1" showRuler="0" zoomScale="125" zoomScaleNormal="125" zoomScalePageLayoutView="125" workbookViewId="0">
      <selection activeCell="B10" sqref="B10:B92"/>
    </sheetView>
  </sheetViews>
  <sheetFormatPr baseColWidth="10" defaultRowHeight="15" x14ac:dyDescent="0"/>
  <cols>
    <col min="1" max="1" width="5.33203125" style="2" customWidth="1"/>
    <col min="2" max="2" width="5.33203125" bestFit="1" customWidth="1"/>
    <col min="3" max="3" width="17.83203125" style="19" bestFit="1" customWidth="1"/>
    <col min="4" max="4" width="9.33203125" style="27" customWidth="1"/>
    <col min="5" max="5" width="10.5" style="27" customWidth="1"/>
    <col min="6" max="6" width="10.6640625" style="27" customWidth="1"/>
    <col min="7" max="7" width="11.33203125" style="27" customWidth="1"/>
    <col min="8" max="8" width="11.5" style="27" customWidth="1"/>
    <col min="9" max="9" width="12.1640625" style="19" customWidth="1"/>
    <col min="10" max="11" width="4.6640625" style="16" customWidth="1"/>
    <col min="12" max="12" width="4.6640625" style="24" customWidth="1"/>
    <col min="13" max="13" width="4.83203125" style="3" customWidth="1"/>
    <col min="14" max="14" width="5" style="3" customWidth="1"/>
    <col min="15" max="15" width="5.1640625" style="24" customWidth="1"/>
    <col min="16" max="16" width="4.1640625" customWidth="1"/>
    <col min="17" max="17" width="4.33203125" customWidth="1"/>
    <col min="18" max="18" width="5.33203125" style="19" customWidth="1"/>
    <col min="19" max="19" width="5" style="19" bestFit="1" customWidth="1"/>
    <col min="20" max="20" width="5.83203125" style="19" customWidth="1"/>
    <col min="21" max="21" width="5.33203125" style="19" customWidth="1"/>
    <col min="22" max="22" width="33.1640625" customWidth="1"/>
    <col min="24" max="24" width="12" customWidth="1"/>
  </cols>
  <sheetData>
    <row r="1" spans="1:41" ht="18">
      <c r="B1" s="86" t="s">
        <v>21</v>
      </c>
      <c r="C1" s="87"/>
      <c r="D1" s="87"/>
      <c r="E1" s="87"/>
      <c r="F1" s="87"/>
      <c r="G1" s="87"/>
      <c r="H1" s="87"/>
      <c r="I1" s="87"/>
      <c r="J1" s="87"/>
      <c r="K1" s="87"/>
      <c r="L1" s="87"/>
      <c r="M1" s="88"/>
      <c r="N1" s="27"/>
      <c r="O1" s="27"/>
      <c r="P1" s="27"/>
      <c r="Q1" s="27"/>
      <c r="R1" s="27"/>
      <c r="S1" s="27"/>
      <c r="T1" s="27"/>
      <c r="U1" s="27"/>
    </row>
    <row r="2" spans="1:41">
      <c r="B2" s="83" t="s">
        <v>12</v>
      </c>
      <c r="C2" s="84"/>
      <c r="D2" s="84"/>
      <c r="E2" s="84"/>
      <c r="F2" s="84"/>
      <c r="G2" s="84"/>
      <c r="H2" s="84"/>
      <c r="I2" s="84"/>
      <c r="J2" s="84"/>
      <c r="K2" s="84"/>
      <c r="L2" s="84"/>
      <c r="M2" s="85"/>
      <c r="N2" s="28"/>
      <c r="O2" s="28"/>
      <c r="P2" s="28"/>
      <c r="Q2" s="28"/>
      <c r="R2" s="28"/>
      <c r="S2" s="27"/>
      <c r="T2" s="27"/>
      <c r="U2" s="27"/>
    </row>
    <row r="3" spans="1:41">
      <c r="B3" s="83" t="s">
        <v>7</v>
      </c>
      <c r="C3" s="84"/>
      <c r="D3" s="84"/>
      <c r="E3" s="84"/>
      <c r="F3" s="84"/>
      <c r="G3" s="84"/>
      <c r="H3" s="84"/>
      <c r="I3" s="84"/>
      <c r="J3" s="84"/>
      <c r="K3" s="84"/>
      <c r="L3" s="84"/>
      <c r="M3" s="85"/>
      <c r="N3" s="28"/>
      <c r="O3" s="28"/>
      <c r="P3" s="28"/>
      <c r="Q3" s="28"/>
      <c r="R3" s="28"/>
      <c r="S3" s="27"/>
      <c r="T3" s="27"/>
      <c r="U3" s="27"/>
    </row>
    <row r="4" spans="1:41">
      <c r="B4" s="80" t="s">
        <v>8</v>
      </c>
      <c r="C4" s="81"/>
      <c r="D4" s="81"/>
      <c r="E4" s="81"/>
      <c r="F4" s="81"/>
      <c r="G4" s="81"/>
      <c r="H4" s="81"/>
      <c r="I4" s="81"/>
      <c r="J4" s="81"/>
      <c r="K4" s="81"/>
      <c r="L4" s="81"/>
      <c r="M4" s="82"/>
      <c r="N4" s="16"/>
      <c r="O4" s="16"/>
      <c r="P4" s="16"/>
      <c r="Q4" s="16"/>
      <c r="R4" s="16"/>
      <c r="S4" s="27"/>
      <c r="T4" s="27"/>
      <c r="U4" s="27"/>
    </row>
    <row r="5" spans="1:41">
      <c r="B5" t="s">
        <v>126</v>
      </c>
      <c r="C5" s="12"/>
      <c r="D5" s="12"/>
      <c r="E5" s="12"/>
      <c r="F5" s="12"/>
      <c r="G5" s="12"/>
      <c r="H5" s="12"/>
      <c r="I5" s="55"/>
      <c r="J5" s="29"/>
      <c r="L5" s="16"/>
      <c r="O5" s="16"/>
      <c r="R5" s="27"/>
      <c r="S5" s="27"/>
      <c r="T5" s="27"/>
      <c r="U5" s="27"/>
    </row>
    <row r="6" spans="1:41">
      <c r="C6" s="36"/>
      <c r="D6" s="36"/>
      <c r="E6" s="36"/>
      <c r="F6" s="36"/>
      <c r="G6" s="36"/>
      <c r="H6" s="36"/>
      <c r="I6" s="56"/>
      <c r="J6" s="30"/>
      <c r="L6" s="16"/>
      <c r="O6" s="16"/>
      <c r="R6" s="27"/>
      <c r="S6" s="27"/>
      <c r="T6" s="27"/>
      <c r="U6" s="27"/>
    </row>
    <row r="7" spans="1:41" ht="15" customHeight="1">
      <c r="B7" s="93" t="s">
        <v>0</v>
      </c>
      <c r="C7" s="92" t="s">
        <v>1</v>
      </c>
      <c r="D7" s="69" t="s">
        <v>17</v>
      </c>
      <c r="E7" s="70"/>
      <c r="F7" s="71"/>
      <c r="G7" s="75" t="s">
        <v>18</v>
      </c>
      <c r="H7" s="75" t="s">
        <v>19</v>
      </c>
      <c r="I7" s="94" t="s">
        <v>124</v>
      </c>
      <c r="J7" s="89" t="s">
        <v>2</v>
      </c>
      <c r="K7" s="90"/>
      <c r="L7" s="90"/>
      <c r="M7" s="90"/>
      <c r="N7" s="90"/>
      <c r="O7" s="90"/>
      <c r="P7" s="90"/>
      <c r="Q7" s="90"/>
      <c r="R7" s="90"/>
      <c r="S7" s="90"/>
      <c r="T7" s="90"/>
      <c r="U7" s="91"/>
      <c r="V7" s="59" t="s">
        <v>20</v>
      </c>
    </row>
    <row r="8" spans="1:41" ht="30" customHeight="1">
      <c r="B8" s="93"/>
      <c r="C8" s="92"/>
      <c r="D8" s="72"/>
      <c r="E8" s="73"/>
      <c r="F8" s="74"/>
      <c r="G8" s="76"/>
      <c r="H8" s="76"/>
      <c r="I8" s="95"/>
      <c r="J8" s="9" t="s">
        <v>6</v>
      </c>
      <c r="K8" s="7" t="s">
        <v>4</v>
      </c>
      <c r="L8" s="20" t="s">
        <v>5</v>
      </c>
      <c r="M8" s="9" t="s">
        <v>68</v>
      </c>
      <c r="N8" s="7" t="s">
        <v>67</v>
      </c>
      <c r="O8" s="20" t="s">
        <v>69</v>
      </c>
      <c r="P8" s="9" t="s">
        <v>70</v>
      </c>
      <c r="Q8" s="7" t="s">
        <v>71</v>
      </c>
      <c r="R8" s="20" t="s">
        <v>72</v>
      </c>
      <c r="S8" s="49" t="s">
        <v>3</v>
      </c>
      <c r="T8" s="78" t="s">
        <v>75</v>
      </c>
      <c r="U8" s="79"/>
      <c r="V8" s="59"/>
    </row>
    <row r="9" spans="1:41" ht="38" customHeight="1">
      <c r="B9" s="8"/>
      <c r="C9" s="25"/>
      <c r="D9" s="41" t="s">
        <v>14</v>
      </c>
      <c r="E9" s="41" t="s">
        <v>15</v>
      </c>
      <c r="F9" s="42" t="s">
        <v>16</v>
      </c>
      <c r="G9" s="77"/>
      <c r="H9" s="77"/>
      <c r="I9" s="96"/>
      <c r="J9" s="66" t="s">
        <v>66</v>
      </c>
      <c r="K9" s="66"/>
      <c r="L9" s="67"/>
      <c r="M9" s="68" t="s">
        <v>73</v>
      </c>
      <c r="N9" s="66"/>
      <c r="O9" s="67"/>
      <c r="P9" s="68" t="s">
        <v>74</v>
      </c>
      <c r="Q9" s="66"/>
      <c r="R9" s="67"/>
      <c r="S9" s="46" t="s">
        <v>13</v>
      </c>
      <c r="T9" s="46" t="s">
        <v>76</v>
      </c>
      <c r="U9" s="46" t="s">
        <v>78</v>
      </c>
      <c r="V9" s="59"/>
    </row>
    <row r="10" spans="1:41" ht="15" customHeight="1">
      <c r="A10" s="2">
        <v>1</v>
      </c>
      <c r="B10" s="4" t="s">
        <v>79</v>
      </c>
      <c r="C10" s="26" t="s">
        <v>88</v>
      </c>
      <c r="D10" s="48">
        <v>16.040500000000002</v>
      </c>
      <c r="E10" s="48">
        <v>149.28149999999999</v>
      </c>
      <c r="F10" s="97">
        <v>-5321</v>
      </c>
      <c r="G10" s="44">
        <v>40937</v>
      </c>
      <c r="H10" s="44">
        <v>41309.999988425923</v>
      </c>
      <c r="I10" s="58">
        <f>DATEDIF(G10,H10,"d")</f>
        <v>372</v>
      </c>
      <c r="J10" s="14">
        <v>1</v>
      </c>
      <c r="K10" s="5">
        <v>1</v>
      </c>
      <c r="L10" s="22">
        <v>1</v>
      </c>
      <c r="M10" s="14"/>
      <c r="N10" s="5"/>
      <c r="O10" s="22"/>
      <c r="P10" s="10"/>
      <c r="Q10" s="6"/>
      <c r="R10" s="21"/>
      <c r="S10" s="17"/>
      <c r="T10" s="17">
        <v>1</v>
      </c>
      <c r="U10" s="17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</row>
    <row r="11" spans="1:41" ht="15" customHeight="1">
      <c r="A11" s="2">
        <v>2</v>
      </c>
      <c r="B11" s="4" t="s">
        <v>80</v>
      </c>
      <c r="C11" s="26" t="s">
        <v>88</v>
      </c>
      <c r="D11" s="48">
        <v>16.5153</v>
      </c>
      <c r="E11" s="48">
        <v>148.33430000000001</v>
      </c>
      <c r="F11" s="97">
        <v>-5443</v>
      </c>
      <c r="G11" s="44">
        <v>40936</v>
      </c>
      <c r="H11" s="44">
        <v>41309.999988425923</v>
      </c>
      <c r="I11" s="58">
        <f>DATEDIF(G11,H11,"d")</f>
        <v>373</v>
      </c>
      <c r="J11" s="14">
        <v>1</v>
      </c>
      <c r="K11" s="5">
        <v>1</v>
      </c>
      <c r="L11" s="22">
        <v>1</v>
      </c>
      <c r="M11" s="14"/>
      <c r="N11" s="5"/>
      <c r="O11" s="22"/>
      <c r="P11" s="10"/>
      <c r="Q11" s="6"/>
      <c r="R11" s="21"/>
      <c r="S11" s="17"/>
      <c r="T11" s="17">
        <v>1</v>
      </c>
      <c r="U11" s="17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</row>
    <row r="12" spans="1:41" ht="15" customHeight="1">
      <c r="A12" s="2">
        <v>3</v>
      </c>
      <c r="B12" s="4" t="s">
        <v>81</v>
      </c>
      <c r="C12" s="26" t="s">
        <v>89</v>
      </c>
      <c r="D12" s="48">
        <v>16.172899999999998</v>
      </c>
      <c r="E12" s="48">
        <v>147.97980000000001</v>
      </c>
      <c r="F12" s="97">
        <v>-4981.6000000000004</v>
      </c>
      <c r="G12" s="44">
        <v>40935</v>
      </c>
      <c r="H12" s="44">
        <v>41307.999988425923</v>
      </c>
      <c r="I12" s="58">
        <f>DATEDIF(G12,H12,"d")</f>
        <v>372</v>
      </c>
      <c r="J12" s="14">
        <v>1</v>
      </c>
      <c r="K12" s="5">
        <v>1</v>
      </c>
      <c r="L12" s="22">
        <v>1</v>
      </c>
      <c r="M12" s="14"/>
      <c r="N12" s="5"/>
      <c r="O12" s="22"/>
      <c r="P12" s="10"/>
      <c r="Q12" s="6"/>
      <c r="R12" s="21"/>
      <c r="S12" s="17"/>
      <c r="T12" s="17">
        <v>1</v>
      </c>
      <c r="U12" s="17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</row>
    <row r="13" spans="1:41" ht="15" customHeight="1">
      <c r="A13" s="2">
        <v>4</v>
      </c>
      <c r="B13" s="4" t="s">
        <v>22</v>
      </c>
      <c r="C13" s="26" t="s">
        <v>63</v>
      </c>
      <c r="D13" s="48">
        <v>16.5</v>
      </c>
      <c r="E13" s="48">
        <v>147.53</v>
      </c>
      <c r="F13" s="50">
        <v>4844</v>
      </c>
      <c r="G13" s="43">
        <v>40935</v>
      </c>
      <c r="H13" s="44">
        <v>41306</v>
      </c>
      <c r="I13" s="58">
        <f>DATEDIF(G13,H13,"d")</f>
        <v>371</v>
      </c>
      <c r="J13" s="14">
        <v>1</v>
      </c>
      <c r="K13" s="5">
        <v>1</v>
      </c>
      <c r="L13" s="22">
        <v>1</v>
      </c>
      <c r="M13" s="14"/>
      <c r="N13" s="5"/>
      <c r="O13" s="22"/>
      <c r="P13" s="10"/>
      <c r="Q13" s="6"/>
      <c r="R13" s="21"/>
      <c r="S13" s="17">
        <v>1</v>
      </c>
      <c r="T13" s="17"/>
      <c r="U13" s="17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</row>
    <row r="14" spans="1:41" ht="15" customHeight="1">
      <c r="A14" s="2">
        <v>5</v>
      </c>
      <c r="B14" s="4" t="s">
        <v>23</v>
      </c>
      <c r="C14" s="26" t="s">
        <v>63</v>
      </c>
      <c r="D14" s="45">
        <v>16.66</v>
      </c>
      <c r="E14" s="48">
        <v>146.96</v>
      </c>
      <c r="F14" s="50">
        <v>3813</v>
      </c>
      <c r="G14" s="44">
        <v>40936</v>
      </c>
      <c r="H14" s="44">
        <v>41314</v>
      </c>
      <c r="I14" s="58">
        <f>DATEDIF(G14,H14,"d")</f>
        <v>378</v>
      </c>
      <c r="J14" s="14">
        <v>1</v>
      </c>
      <c r="K14" s="5">
        <v>1</v>
      </c>
      <c r="L14" s="22">
        <v>1</v>
      </c>
      <c r="M14" s="14"/>
      <c r="N14" s="5"/>
      <c r="O14" s="22"/>
      <c r="P14" s="10"/>
      <c r="Q14" s="6"/>
      <c r="R14" s="21"/>
      <c r="S14" s="17">
        <v>1</v>
      </c>
      <c r="T14" s="17"/>
      <c r="U14" s="17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</row>
    <row r="15" spans="1:41" ht="15" customHeight="1">
      <c r="A15" s="2">
        <v>6</v>
      </c>
      <c r="B15" s="4" t="s">
        <v>24</v>
      </c>
      <c r="C15" s="26" t="s">
        <v>63</v>
      </c>
      <c r="D15" s="45">
        <v>17.25</v>
      </c>
      <c r="E15" s="48">
        <v>146.80000000000001</v>
      </c>
      <c r="F15" s="50">
        <v>3864</v>
      </c>
      <c r="G15" s="44">
        <v>40940</v>
      </c>
      <c r="H15" s="44">
        <v>41314</v>
      </c>
      <c r="I15" s="58">
        <f>DATEDIF(G15,H15,"d")</f>
        <v>374</v>
      </c>
      <c r="J15" s="14">
        <v>1</v>
      </c>
      <c r="K15" s="5">
        <v>1</v>
      </c>
      <c r="L15" s="22">
        <v>1</v>
      </c>
      <c r="M15" s="14"/>
      <c r="N15" s="5"/>
      <c r="O15" s="22"/>
      <c r="P15" s="10"/>
      <c r="Q15" s="6"/>
      <c r="R15" s="21"/>
      <c r="S15" s="17">
        <v>1</v>
      </c>
      <c r="T15" s="17"/>
      <c r="U15" s="17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</row>
    <row r="16" spans="1:41" ht="15" customHeight="1">
      <c r="A16" s="2">
        <v>7</v>
      </c>
      <c r="B16" s="4" t="s">
        <v>25</v>
      </c>
      <c r="C16" s="26" t="s">
        <v>63</v>
      </c>
      <c r="D16" s="45">
        <v>17.21</v>
      </c>
      <c r="E16" s="48">
        <v>147.6</v>
      </c>
      <c r="F16" s="50">
        <v>4285</v>
      </c>
      <c r="G16" s="44">
        <v>40941</v>
      </c>
      <c r="H16" s="44">
        <v>41315</v>
      </c>
      <c r="I16" s="58">
        <f>DATEDIF(G16,H16,"d")</f>
        <v>374</v>
      </c>
      <c r="J16" s="14">
        <v>1</v>
      </c>
      <c r="K16" s="5">
        <v>1</v>
      </c>
      <c r="L16" s="22">
        <v>1</v>
      </c>
      <c r="M16" s="14"/>
      <c r="N16" s="5"/>
      <c r="O16" s="22"/>
      <c r="P16" s="10"/>
      <c r="Q16" s="6"/>
      <c r="R16" s="21"/>
      <c r="S16" s="17">
        <v>1</v>
      </c>
      <c r="T16" s="17"/>
      <c r="U16" s="17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</row>
    <row r="17" spans="1:41" ht="15" customHeight="1">
      <c r="A17" s="2">
        <v>8</v>
      </c>
      <c r="B17" s="4" t="s">
        <v>26</v>
      </c>
      <c r="C17" s="26" t="s">
        <v>63</v>
      </c>
      <c r="D17" s="45">
        <v>17.43</v>
      </c>
      <c r="E17" s="48">
        <v>148.18</v>
      </c>
      <c r="F17" s="50">
        <v>4191</v>
      </c>
      <c r="G17" s="44">
        <v>40942</v>
      </c>
      <c r="H17" s="44">
        <v>41315</v>
      </c>
      <c r="I17" s="58">
        <f>DATEDIF(G17,H17,"d")</f>
        <v>373</v>
      </c>
      <c r="J17" s="14">
        <v>1</v>
      </c>
      <c r="K17" s="5">
        <v>1</v>
      </c>
      <c r="L17" s="22">
        <v>1</v>
      </c>
      <c r="M17" s="14"/>
      <c r="N17" s="5"/>
      <c r="O17" s="22"/>
      <c r="P17" s="10"/>
      <c r="Q17" s="6"/>
      <c r="R17" s="21"/>
      <c r="S17" s="17">
        <v>1</v>
      </c>
      <c r="T17" s="17"/>
      <c r="U17" s="17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</row>
    <row r="18" spans="1:41" ht="15" customHeight="1">
      <c r="A18" s="2">
        <v>9</v>
      </c>
      <c r="B18" s="4" t="s">
        <v>82</v>
      </c>
      <c r="C18" s="51" t="s">
        <v>90</v>
      </c>
      <c r="D18" s="48">
        <v>16.9986</v>
      </c>
      <c r="E18" s="48">
        <v>148.51240000000001</v>
      </c>
      <c r="F18" s="97">
        <v>-4468.3</v>
      </c>
      <c r="G18" s="44">
        <v>40936</v>
      </c>
      <c r="H18" s="44">
        <v>41308.999988425923</v>
      </c>
      <c r="I18" s="58">
        <f>DATEDIF(G18,H18,"d")</f>
        <v>372</v>
      </c>
      <c r="J18" s="14">
        <v>1</v>
      </c>
      <c r="K18" s="5">
        <v>1</v>
      </c>
      <c r="L18" s="22">
        <v>1</v>
      </c>
      <c r="M18" s="14"/>
      <c r="N18" s="5"/>
      <c r="O18" s="22"/>
      <c r="P18" s="10"/>
      <c r="Q18" s="6"/>
      <c r="R18" s="21"/>
      <c r="S18" s="17"/>
      <c r="T18" s="17">
        <v>1</v>
      </c>
      <c r="U18" s="17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</row>
    <row r="19" spans="1:41" ht="15" customHeight="1">
      <c r="A19" s="2">
        <v>10</v>
      </c>
      <c r="B19" s="4" t="s">
        <v>83</v>
      </c>
      <c r="C19" s="51" t="s">
        <v>90</v>
      </c>
      <c r="D19" s="48">
        <v>16.7971</v>
      </c>
      <c r="E19" s="48">
        <v>149.58099999999999</v>
      </c>
      <c r="F19" s="97">
        <v>-5811</v>
      </c>
      <c r="G19" s="44">
        <v>40937</v>
      </c>
      <c r="H19" s="44">
        <v>41309.999988425923</v>
      </c>
      <c r="I19" s="58">
        <f>DATEDIF(G19,H19,"d")</f>
        <v>372</v>
      </c>
      <c r="J19" s="14">
        <v>1</v>
      </c>
      <c r="K19" s="5">
        <v>1</v>
      </c>
      <c r="L19" s="22">
        <v>1</v>
      </c>
      <c r="M19" s="14"/>
      <c r="N19" s="5"/>
      <c r="O19" s="22"/>
      <c r="P19" s="10"/>
      <c r="Q19" s="6"/>
      <c r="R19" s="21"/>
      <c r="S19" s="17"/>
      <c r="T19" s="17">
        <v>1</v>
      </c>
      <c r="U19" s="17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</row>
    <row r="20" spans="1:41" ht="15" customHeight="1">
      <c r="A20" s="2">
        <v>11</v>
      </c>
      <c r="B20" s="4" t="s">
        <v>84</v>
      </c>
      <c r="C20" s="26" t="s">
        <v>88</v>
      </c>
      <c r="D20" s="48">
        <v>17.5944</v>
      </c>
      <c r="E20" s="48">
        <v>149.65010000000001</v>
      </c>
      <c r="F20" s="97">
        <v>-4576.8</v>
      </c>
      <c r="G20" s="44">
        <v>40938</v>
      </c>
      <c r="H20" s="44">
        <v>41310.999988425923</v>
      </c>
      <c r="I20" s="58">
        <f>DATEDIF(G20,H20,"d")</f>
        <v>372</v>
      </c>
      <c r="J20" s="14">
        <v>1</v>
      </c>
      <c r="K20" s="5">
        <v>1</v>
      </c>
      <c r="L20" s="22">
        <v>1</v>
      </c>
      <c r="M20" s="14"/>
      <c r="N20" s="5"/>
      <c r="O20" s="22"/>
      <c r="P20" s="10"/>
      <c r="Q20" s="6"/>
      <c r="R20" s="21"/>
      <c r="S20" s="17"/>
      <c r="T20" s="17">
        <v>1</v>
      </c>
      <c r="U20" s="17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</row>
    <row r="21" spans="1:41" ht="15" customHeight="1">
      <c r="A21" s="2">
        <v>12</v>
      </c>
      <c r="B21" s="4" t="s">
        <v>85</v>
      </c>
      <c r="C21" s="26" t="s">
        <v>88</v>
      </c>
      <c r="D21" s="48">
        <v>17.631900000000002</v>
      </c>
      <c r="E21" s="48">
        <v>148.5917</v>
      </c>
      <c r="F21" s="97">
        <v>-5161</v>
      </c>
      <c r="G21" s="44">
        <v>40939</v>
      </c>
      <c r="H21" s="44">
        <v>41311.999988425923</v>
      </c>
      <c r="I21" s="58">
        <f>DATEDIF(G21,H21,"d")</f>
        <v>372</v>
      </c>
      <c r="J21" s="14">
        <v>1</v>
      </c>
      <c r="K21" s="5">
        <v>1</v>
      </c>
      <c r="L21" s="22">
        <v>1</v>
      </c>
      <c r="M21" s="14"/>
      <c r="N21" s="5"/>
      <c r="O21" s="22"/>
      <c r="P21" s="10"/>
      <c r="Q21" s="6"/>
      <c r="R21" s="21"/>
      <c r="S21" s="17"/>
      <c r="T21" s="17">
        <v>1</v>
      </c>
      <c r="U21" s="17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</row>
    <row r="22" spans="1:41" ht="15" customHeight="1">
      <c r="A22" s="2">
        <v>13</v>
      </c>
      <c r="B22" s="4" t="s">
        <v>27</v>
      </c>
      <c r="C22" s="26" t="s">
        <v>63</v>
      </c>
      <c r="D22" s="45">
        <v>17.87</v>
      </c>
      <c r="E22" s="48">
        <v>147.53</v>
      </c>
      <c r="F22" s="50">
        <v>4559</v>
      </c>
      <c r="G22" s="44">
        <v>40941</v>
      </c>
      <c r="H22" s="44">
        <v>41315</v>
      </c>
      <c r="I22" s="58">
        <f>DATEDIF(G22,H22,"d")</f>
        <v>374</v>
      </c>
      <c r="J22" s="14">
        <v>1</v>
      </c>
      <c r="K22" s="5">
        <v>1</v>
      </c>
      <c r="L22" s="22">
        <v>1</v>
      </c>
      <c r="M22" s="14"/>
      <c r="N22" s="5"/>
      <c r="O22" s="22"/>
      <c r="P22" s="10"/>
      <c r="Q22" s="6"/>
      <c r="R22" s="21"/>
      <c r="S22" s="17">
        <v>1</v>
      </c>
      <c r="T22" s="17"/>
      <c r="U22" s="17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</row>
    <row r="23" spans="1:41" ht="15" customHeight="1">
      <c r="A23" s="2">
        <v>14</v>
      </c>
      <c r="B23" s="4" t="s">
        <v>28</v>
      </c>
      <c r="C23" s="26" t="s">
        <v>63</v>
      </c>
      <c r="D23" s="48">
        <v>18</v>
      </c>
      <c r="E23" s="48">
        <v>146.75</v>
      </c>
      <c r="F23" s="50">
        <v>3663</v>
      </c>
      <c r="G23" s="44">
        <v>40941</v>
      </c>
      <c r="H23" s="44">
        <v>41315</v>
      </c>
      <c r="I23" s="58">
        <f>DATEDIF(G23,H23,"d")</f>
        <v>374</v>
      </c>
      <c r="J23" s="14">
        <v>1</v>
      </c>
      <c r="K23" s="5">
        <v>1</v>
      </c>
      <c r="L23" s="22">
        <v>1</v>
      </c>
      <c r="M23" s="14"/>
      <c r="N23" s="5"/>
      <c r="O23" s="22"/>
      <c r="P23" s="10"/>
      <c r="Q23" s="6"/>
      <c r="R23" s="21"/>
      <c r="S23" s="17">
        <v>1</v>
      </c>
      <c r="T23" s="17"/>
      <c r="U23" s="17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</row>
    <row r="24" spans="1:41" ht="15" customHeight="1">
      <c r="A24" s="2">
        <v>15</v>
      </c>
      <c r="B24" s="4" t="s">
        <v>29</v>
      </c>
      <c r="C24" s="26" t="s">
        <v>63</v>
      </c>
      <c r="D24" s="45">
        <v>18.559999999999999</v>
      </c>
      <c r="E24" s="48">
        <v>146.9</v>
      </c>
      <c r="F24" s="50">
        <v>3694</v>
      </c>
      <c r="G24" s="44">
        <v>40943</v>
      </c>
      <c r="H24" s="44">
        <v>41315</v>
      </c>
      <c r="I24" s="58">
        <f>DATEDIF(G24,H24,"d")</f>
        <v>372</v>
      </c>
      <c r="J24" s="14">
        <v>1</v>
      </c>
      <c r="K24" s="5">
        <v>1</v>
      </c>
      <c r="L24" s="22">
        <v>1</v>
      </c>
      <c r="M24" s="14"/>
      <c r="N24" s="5"/>
      <c r="O24" s="22"/>
      <c r="P24" s="10"/>
      <c r="Q24" s="6"/>
      <c r="R24" s="21"/>
      <c r="S24" s="17">
        <v>1</v>
      </c>
      <c r="T24" s="17"/>
      <c r="U24" s="17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</row>
    <row r="25" spans="1:41" ht="15" customHeight="1">
      <c r="A25" s="2">
        <v>16</v>
      </c>
      <c r="B25" s="4" t="s">
        <v>30</v>
      </c>
      <c r="C25" s="26" t="s">
        <v>63</v>
      </c>
      <c r="D25" s="45">
        <v>18.23</v>
      </c>
      <c r="E25" s="48">
        <v>147.51</v>
      </c>
      <c r="F25" s="50">
        <v>5014</v>
      </c>
      <c r="G25" s="44">
        <v>40943</v>
      </c>
      <c r="H25" s="44">
        <v>41315</v>
      </c>
      <c r="I25" s="58">
        <f>DATEDIF(G25,H25,"d")</f>
        <v>372</v>
      </c>
      <c r="J25" s="14">
        <v>1</v>
      </c>
      <c r="K25" s="5">
        <v>1</v>
      </c>
      <c r="L25" s="22">
        <v>1</v>
      </c>
      <c r="M25" s="14"/>
      <c r="N25" s="5"/>
      <c r="O25" s="22"/>
      <c r="P25" s="10"/>
      <c r="Q25" s="6"/>
      <c r="R25" s="21"/>
      <c r="S25" s="17">
        <v>1</v>
      </c>
      <c r="T25" s="17"/>
      <c r="U25" s="17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</row>
    <row r="26" spans="1:41" ht="15" customHeight="1">
      <c r="A26" s="2">
        <v>17</v>
      </c>
      <c r="B26" s="4" t="s">
        <v>31</v>
      </c>
      <c r="C26" s="26" t="s">
        <v>63</v>
      </c>
      <c r="D26" s="45">
        <v>18.420000000000002</v>
      </c>
      <c r="E26" s="48">
        <v>147.94</v>
      </c>
      <c r="F26" s="50">
        <v>4381</v>
      </c>
      <c r="G26" s="44">
        <v>40943</v>
      </c>
      <c r="H26" s="44">
        <v>41315</v>
      </c>
      <c r="I26" s="58">
        <f>DATEDIF(G26,H26,"d")</f>
        <v>372</v>
      </c>
      <c r="J26" s="14">
        <v>1</v>
      </c>
      <c r="K26" s="5">
        <v>1</v>
      </c>
      <c r="L26" s="22">
        <v>1</v>
      </c>
      <c r="M26" s="14"/>
      <c r="N26" s="5"/>
      <c r="O26" s="22"/>
      <c r="P26" s="10"/>
      <c r="Q26" s="6"/>
      <c r="R26" s="21"/>
      <c r="S26" s="17">
        <v>1</v>
      </c>
      <c r="T26" s="17"/>
      <c r="U26" s="17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</row>
    <row r="27" spans="1:41" ht="15" customHeight="1">
      <c r="A27" s="2">
        <v>18</v>
      </c>
      <c r="B27" s="4" t="s">
        <v>86</v>
      </c>
      <c r="C27" s="51" t="s">
        <v>91</v>
      </c>
      <c r="D27" s="48">
        <v>18.663499999999999</v>
      </c>
      <c r="E27" s="48">
        <v>148.49270000000001</v>
      </c>
      <c r="F27" s="97">
        <v>-5312.7</v>
      </c>
      <c r="G27" s="44">
        <v>40942</v>
      </c>
      <c r="H27" s="44">
        <v>41311.999988425923</v>
      </c>
      <c r="I27" s="58">
        <f>DATEDIF(G27,H27,"d")</f>
        <v>369</v>
      </c>
      <c r="J27" s="14">
        <v>1</v>
      </c>
      <c r="K27" s="5">
        <v>1</v>
      </c>
      <c r="L27" s="22">
        <v>1</v>
      </c>
      <c r="M27" s="14"/>
      <c r="N27" s="5"/>
      <c r="O27" s="22"/>
      <c r="P27" s="10"/>
      <c r="Q27" s="6"/>
      <c r="R27" s="21"/>
      <c r="S27" s="17"/>
      <c r="T27" s="17">
        <v>1</v>
      </c>
      <c r="U27" s="17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</row>
    <row r="28" spans="1:41" ht="15" customHeight="1">
      <c r="A28" s="2">
        <v>19</v>
      </c>
      <c r="B28" s="4" t="s">
        <v>87</v>
      </c>
      <c r="C28" s="51" t="s">
        <v>90</v>
      </c>
      <c r="D28" s="48">
        <v>18.102499999999999</v>
      </c>
      <c r="E28" s="48">
        <v>148.52119999999999</v>
      </c>
      <c r="F28" s="97">
        <v>-5393</v>
      </c>
      <c r="G28" s="44">
        <v>40941</v>
      </c>
      <c r="H28" s="44">
        <v>41311.999988425923</v>
      </c>
      <c r="I28" s="58">
        <f>DATEDIF(G28,H28,"d")</f>
        <v>370</v>
      </c>
      <c r="J28" s="14">
        <v>1</v>
      </c>
      <c r="K28" s="5">
        <v>1</v>
      </c>
      <c r="L28" s="22">
        <v>1</v>
      </c>
      <c r="M28" s="14"/>
      <c r="N28" s="5"/>
      <c r="O28" s="22"/>
      <c r="P28" s="10"/>
      <c r="Q28" s="6"/>
      <c r="R28" s="21"/>
      <c r="S28" s="17"/>
      <c r="T28" s="17">
        <v>1</v>
      </c>
      <c r="U28" s="17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</row>
    <row r="29" spans="1:41" ht="15" customHeight="1">
      <c r="A29" s="2">
        <v>20</v>
      </c>
      <c r="B29" s="4" t="s">
        <v>92</v>
      </c>
      <c r="C29" s="26" t="s">
        <v>88</v>
      </c>
      <c r="D29" s="48">
        <v>18.482800000000001</v>
      </c>
      <c r="E29" s="48">
        <v>149.4545</v>
      </c>
      <c r="F29" s="97">
        <v>-5283</v>
      </c>
      <c r="G29" s="44">
        <v>40939</v>
      </c>
      <c r="H29" s="44">
        <v>41310.999988425923</v>
      </c>
      <c r="I29" s="58">
        <f>DATEDIF(G29,H29,"d")</f>
        <v>371</v>
      </c>
      <c r="J29" s="14">
        <v>1</v>
      </c>
      <c r="K29" s="5">
        <v>1</v>
      </c>
      <c r="L29" s="22">
        <v>1</v>
      </c>
      <c r="M29" s="14"/>
      <c r="N29" s="5"/>
      <c r="O29" s="22"/>
      <c r="P29" s="10"/>
      <c r="Q29" s="6"/>
      <c r="R29" s="21"/>
      <c r="S29" s="17"/>
      <c r="T29" s="17">
        <v>1</v>
      </c>
      <c r="U29" s="17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</row>
    <row r="30" spans="1:41" ht="15" customHeight="1">
      <c r="A30" s="2">
        <v>21</v>
      </c>
      <c r="B30" s="4" t="s">
        <v>93</v>
      </c>
      <c r="C30" s="51" t="s">
        <v>123</v>
      </c>
      <c r="D30" s="48">
        <v>18.195399999999999</v>
      </c>
      <c r="E30" s="48">
        <v>149.47819999999999</v>
      </c>
      <c r="F30" s="97">
        <v>-4485</v>
      </c>
      <c r="G30" s="44">
        <v>40938</v>
      </c>
      <c r="H30" s="44">
        <v>40978.999988425923</v>
      </c>
      <c r="I30" s="58">
        <f>DATEDIF(G30,H30,"d")</f>
        <v>40</v>
      </c>
      <c r="J30" s="14"/>
      <c r="K30" s="5"/>
      <c r="L30" s="22"/>
      <c r="M30" s="14">
        <v>1</v>
      </c>
      <c r="N30" s="5">
        <v>1</v>
      </c>
      <c r="O30" s="22">
        <v>1</v>
      </c>
      <c r="P30" s="10"/>
      <c r="Q30" s="6"/>
      <c r="R30" s="21"/>
      <c r="S30" s="17"/>
      <c r="T30" s="17">
        <v>1</v>
      </c>
      <c r="U30" s="17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</row>
    <row r="31" spans="1:41" ht="15" customHeight="1">
      <c r="A31" s="2">
        <v>22</v>
      </c>
      <c r="B31" s="4" t="s">
        <v>94</v>
      </c>
      <c r="C31" s="51" t="s">
        <v>123</v>
      </c>
      <c r="D31" s="48">
        <v>18.017199999999999</v>
      </c>
      <c r="E31" s="48">
        <v>149.44470000000001</v>
      </c>
      <c r="F31" s="97">
        <v>-3227.7</v>
      </c>
      <c r="G31" s="44">
        <v>40938</v>
      </c>
      <c r="H31" s="44">
        <v>40978.999988425923</v>
      </c>
      <c r="I31" s="58">
        <f>DATEDIF(G31,H31,"d")</f>
        <v>40</v>
      </c>
      <c r="J31" s="14"/>
      <c r="K31" s="5"/>
      <c r="L31" s="22"/>
      <c r="M31" s="14">
        <v>1</v>
      </c>
      <c r="N31" s="5">
        <v>1</v>
      </c>
      <c r="O31" s="22">
        <v>1</v>
      </c>
      <c r="P31" s="10"/>
      <c r="Q31" s="6"/>
      <c r="R31" s="21"/>
      <c r="S31" s="17"/>
      <c r="T31" s="17">
        <v>1</v>
      </c>
      <c r="U31" s="17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</row>
    <row r="32" spans="1:41" ht="15" customHeight="1">
      <c r="A32" s="2">
        <v>23</v>
      </c>
      <c r="B32" s="4" t="s">
        <v>95</v>
      </c>
      <c r="C32" s="51" t="s">
        <v>123</v>
      </c>
      <c r="D32" s="48">
        <v>17.839099999999998</v>
      </c>
      <c r="E32" s="48">
        <v>149.40960000000001</v>
      </c>
      <c r="F32" s="97">
        <v>-5897</v>
      </c>
      <c r="G32" s="44">
        <v>40938</v>
      </c>
      <c r="H32" s="44">
        <v>40978.999988425923</v>
      </c>
      <c r="I32" s="58">
        <f>DATEDIF(G32,H32,"d")</f>
        <v>40</v>
      </c>
      <c r="J32" s="14"/>
      <c r="K32" s="5"/>
      <c r="L32" s="22"/>
      <c r="M32" s="14">
        <v>1</v>
      </c>
      <c r="N32" s="5">
        <v>1</v>
      </c>
      <c r="O32" s="22">
        <v>1</v>
      </c>
      <c r="P32" s="10"/>
      <c r="Q32" s="6"/>
      <c r="R32" s="21"/>
      <c r="S32" s="17"/>
      <c r="T32" s="17">
        <v>1</v>
      </c>
      <c r="U32" s="17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</row>
    <row r="33" spans="1:41" ht="15" customHeight="1">
      <c r="A33" s="2">
        <v>24</v>
      </c>
      <c r="B33" s="4" t="s">
        <v>32</v>
      </c>
      <c r="C33" s="26" t="s">
        <v>64</v>
      </c>
      <c r="D33" s="45">
        <v>17.329999999999998</v>
      </c>
      <c r="E33" s="48">
        <v>149.30000000000001</v>
      </c>
      <c r="F33" s="50">
        <v>5353.2</v>
      </c>
      <c r="G33" s="44">
        <v>40936</v>
      </c>
      <c r="H33" s="44">
        <v>40976</v>
      </c>
      <c r="I33" s="58">
        <f>DATEDIF(G33,H33,"d")</f>
        <v>40</v>
      </c>
      <c r="J33" s="14"/>
      <c r="K33" s="5"/>
      <c r="L33" s="22"/>
      <c r="M33" s="14">
        <v>1</v>
      </c>
      <c r="N33" s="5">
        <v>1</v>
      </c>
      <c r="O33" s="22">
        <v>1</v>
      </c>
      <c r="P33" s="10">
        <v>1</v>
      </c>
      <c r="Q33" s="6">
        <v>1</v>
      </c>
      <c r="R33" s="21">
        <v>1</v>
      </c>
      <c r="S33" s="17"/>
      <c r="T33" s="17">
        <v>1</v>
      </c>
      <c r="U33" s="17">
        <v>1</v>
      </c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</row>
    <row r="34" spans="1:41" ht="15" customHeight="1">
      <c r="A34" s="2">
        <v>25</v>
      </c>
      <c r="B34" s="4" t="s">
        <v>96</v>
      </c>
      <c r="C34" s="51" t="s">
        <v>123</v>
      </c>
      <c r="D34" s="48">
        <v>17.167000000000002</v>
      </c>
      <c r="E34" s="48">
        <v>149.2792</v>
      </c>
      <c r="F34" s="97">
        <v>-5482</v>
      </c>
      <c r="G34" s="44">
        <v>40938</v>
      </c>
      <c r="H34" s="44">
        <v>40976.999988425923</v>
      </c>
      <c r="I34" s="58">
        <f>DATEDIF(G34,H34,"d")</f>
        <v>38</v>
      </c>
      <c r="J34" s="14"/>
      <c r="K34" s="5"/>
      <c r="L34" s="22"/>
      <c r="M34" s="14">
        <v>1</v>
      </c>
      <c r="N34" s="5">
        <v>1</v>
      </c>
      <c r="O34" s="22">
        <v>1</v>
      </c>
      <c r="P34" s="10"/>
      <c r="Q34" s="6"/>
      <c r="R34" s="21"/>
      <c r="S34" s="17"/>
      <c r="T34" s="17">
        <v>1</v>
      </c>
      <c r="U34" s="17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</row>
    <row r="35" spans="1:41" ht="15" customHeight="1">
      <c r="A35" s="2">
        <v>26</v>
      </c>
      <c r="B35" s="4" t="s">
        <v>97</v>
      </c>
      <c r="C35" s="51" t="s">
        <v>123</v>
      </c>
      <c r="D35" s="48">
        <v>16.998799999999999</v>
      </c>
      <c r="E35" s="48">
        <v>149.24799999999999</v>
      </c>
      <c r="F35" s="97">
        <v>-4279.2</v>
      </c>
      <c r="G35" s="44">
        <v>40938</v>
      </c>
      <c r="H35" s="44">
        <v>40976.999988425923</v>
      </c>
      <c r="I35" s="58">
        <f>DATEDIF(G35,H35,"d")</f>
        <v>38</v>
      </c>
      <c r="J35" s="14"/>
      <c r="K35" s="5"/>
      <c r="L35" s="22"/>
      <c r="M35" s="14">
        <v>1</v>
      </c>
      <c r="N35" s="5">
        <v>1</v>
      </c>
      <c r="O35" s="22">
        <v>1</v>
      </c>
      <c r="P35" s="10"/>
      <c r="Q35" s="6"/>
      <c r="R35" s="21"/>
      <c r="S35" s="17"/>
      <c r="T35" s="17">
        <v>1</v>
      </c>
      <c r="U35" s="17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</row>
    <row r="36" spans="1:41" ht="15" customHeight="1">
      <c r="A36" s="2">
        <v>27</v>
      </c>
      <c r="B36" s="4" t="s">
        <v>98</v>
      </c>
      <c r="C36" s="51" t="s">
        <v>123</v>
      </c>
      <c r="D36" s="48">
        <v>16.8325</v>
      </c>
      <c r="E36" s="48">
        <v>149.21420000000001</v>
      </c>
      <c r="F36" s="97">
        <v>-3823</v>
      </c>
      <c r="G36" s="44">
        <v>40938</v>
      </c>
      <c r="H36" s="44">
        <v>40976.999988425923</v>
      </c>
      <c r="I36" s="58">
        <f>DATEDIF(G36,H36,"d")</f>
        <v>38</v>
      </c>
      <c r="J36" s="14"/>
      <c r="K36" s="5"/>
      <c r="L36" s="22"/>
      <c r="M36" s="14">
        <v>1</v>
      </c>
      <c r="N36" s="5">
        <v>1</v>
      </c>
      <c r="O36" s="22">
        <v>1</v>
      </c>
      <c r="P36" s="10"/>
      <c r="Q36" s="6"/>
      <c r="R36" s="21"/>
      <c r="S36" s="17"/>
      <c r="T36" s="17">
        <v>1</v>
      </c>
      <c r="U36" s="17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</row>
    <row r="37" spans="1:41" ht="15" customHeight="1">
      <c r="A37" s="2">
        <v>28</v>
      </c>
      <c r="B37" s="4" t="s">
        <v>99</v>
      </c>
      <c r="C37" s="51" t="s">
        <v>123</v>
      </c>
      <c r="D37" s="48">
        <v>16.487400000000001</v>
      </c>
      <c r="E37" s="48">
        <v>149.14859999999999</v>
      </c>
      <c r="F37" s="97">
        <v>-3527</v>
      </c>
      <c r="G37" s="44">
        <v>40937</v>
      </c>
      <c r="H37" s="44">
        <v>40975.999988425923</v>
      </c>
      <c r="I37" s="58">
        <f>DATEDIF(G37,H37,"d")</f>
        <v>38</v>
      </c>
      <c r="J37" s="14"/>
      <c r="K37" s="5"/>
      <c r="L37" s="22"/>
      <c r="M37" s="14">
        <v>1</v>
      </c>
      <c r="N37" s="5">
        <v>1</v>
      </c>
      <c r="O37" s="22">
        <v>1</v>
      </c>
      <c r="P37" s="10"/>
      <c r="Q37" s="6"/>
      <c r="R37" s="21"/>
      <c r="S37" s="17"/>
      <c r="T37" s="17">
        <v>1</v>
      </c>
      <c r="U37" s="17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</row>
    <row r="38" spans="1:41" ht="15" customHeight="1">
      <c r="A38" s="2">
        <v>29</v>
      </c>
      <c r="B38" s="4" t="s">
        <v>100</v>
      </c>
      <c r="C38" s="51" t="s">
        <v>123</v>
      </c>
      <c r="D38" s="48">
        <v>16.311199999999999</v>
      </c>
      <c r="E38" s="48">
        <v>149.11619999999999</v>
      </c>
      <c r="F38" s="97">
        <v>-5404</v>
      </c>
      <c r="G38" s="44">
        <v>40937</v>
      </c>
      <c r="H38" s="44">
        <v>40975.999988425923</v>
      </c>
      <c r="I38" s="58">
        <f>DATEDIF(G38,H38,"d")</f>
        <v>38</v>
      </c>
      <c r="J38" s="14"/>
      <c r="K38" s="5"/>
      <c r="L38" s="22"/>
      <c r="M38" s="14">
        <v>1</v>
      </c>
      <c r="N38" s="5">
        <v>1</v>
      </c>
      <c r="O38" s="22">
        <v>1</v>
      </c>
      <c r="P38" s="10"/>
      <c r="Q38" s="6"/>
      <c r="R38" s="21"/>
      <c r="S38" s="17"/>
      <c r="T38" s="17">
        <v>1</v>
      </c>
      <c r="U38" s="17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</row>
    <row r="39" spans="1:41" ht="15" customHeight="1">
      <c r="A39" s="2">
        <v>30</v>
      </c>
      <c r="B39" s="4" t="s">
        <v>101</v>
      </c>
      <c r="C39" s="51" t="s">
        <v>123</v>
      </c>
      <c r="D39" s="48">
        <v>16.564900000000002</v>
      </c>
      <c r="E39" s="48">
        <v>147.43539999999999</v>
      </c>
      <c r="F39" s="97">
        <v>-4129</v>
      </c>
      <c r="G39" s="44">
        <v>40935</v>
      </c>
      <c r="H39" s="44">
        <v>40974.999988425923</v>
      </c>
      <c r="I39" s="58">
        <f>DATEDIF(G39,H39,"d")</f>
        <v>39</v>
      </c>
      <c r="J39" s="14"/>
      <c r="K39" s="5"/>
      <c r="L39" s="22"/>
      <c r="M39" s="14">
        <v>1</v>
      </c>
      <c r="N39" s="5">
        <v>1</v>
      </c>
      <c r="O39" s="22">
        <v>1</v>
      </c>
      <c r="P39" s="10"/>
      <c r="Q39" s="6"/>
      <c r="R39" s="21"/>
      <c r="S39" s="17"/>
      <c r="T39" s="17">
        <v>1</v>
      </c>
      <c r="U39" s="17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</row>
    <row r="40" spans="1:41" ht="15" customHeight="1">
      <c r="A40" s="2">
        <v>31</v>
      </c>
      <c r="B40" s="4" t="s">
        <v>102</v>
      </c>
      <c r="C40" s="51" t="s">
        <v>123</v>
      </c>
      <c r="D40" s="48">
        <v>17.299900000000001</v>
      </c>
      <c r="E40" s="48">
        <v>147.4708</v>
      </c>
      <c r="F40" s="97">
        <v>-3536.6</v>
      </c>
      <c r="G40" s="44">
        <v>40940</v>
      </c>
      <c r="H40" s="44">
        <v>40982.999988425923</v>
      </c>
      <c r="I40" s="58">
        <f>DATEDIF(G40,H40,"d")</f>
        <v>42</v>
      </c>
      <c r="J40" s="14"/>
      <c r="K40" s="5"/>
      <c r="L40" s="22"/>
      <c r="M40" s="14">
        <v>1</v>
      </c>
      <c r="N40" s="5">
        <v>1</v>
      </c>
      <c r="O40" s="22">
        <v>1</v>
      </c>
      <c r="P40" s="10"/>
      <c r="Q40" s="6"/>
      <c r="R40" s="21"/>
      <c r="S40" s="17"/>
      <c r="T40" s="17">
        <v>1</v>
      </c>
      <c r="U40" s="17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</row>
    <row r="41" spans="1:41" ht="15" customHeight="1">
      <c r="A41" s="2">
        <v>32</v>
      </c>
      <c r="B41" s="4" t="s">
        <v>33</v>
      </c>
      <c r="C41" s="26" t="s">
        <v>77</v>
      </c>
      <c r="D41" s="45">
        <v>17.48</v>
      </c>
      <c r="E41" s="48">
        <v>147.74</v>
      </c>
      <c r="F41" s="50">
        <v>5000</v>
      </c>
      <c r="G41" s="44">
        <v>40939</v>
      </c>
      <c r="H41" s="44">
        <v>41299</v>
      </c>
      <c r="I41" s="58">
        <f>DATEDIF(G41,H41,"d")</f>
        <v>360</v>
      </c>
      <c r="J41" s="14"/>
      <c r="K41" s="5"/>
      <c r="L41" s="22"/>
      <c r="M41" s="14"/>
      <c r="N41" s="5"/>
      <c r="O41" s="22"/>
      <c r="P41" s="10"/>
      <c r="Q41" s="6"/>
      <c r="R41" s="21"/>
      <c r="S41" s="17">
        <v>1</v>
      </c>
      <c r="T41" s="17">
        <v>1</v>
      </c>
      <c r="U41" s="17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</row>
    <row r="42" spans="1:41" ht="15" customHeight="1">
      <c r="A42" s="2">
        <v>33</v>
      </c>
      <c r="B42" s="4" t="s">
        <v>34</v>
      </c>
      <c r="C42" s="26" t="s">
        <v>64</v>
      </c>
      <c r="D42" s="45">
        <v>17.12</v>
      </c>
      <c r="E42" s="48">
        <v>148.19999999999999</v>
      </c>
      <c r="F42" s="50">
        <v>4941.8999999999996</v>
      </c>
      <c r="G42" s="44">
        <v>40935</v>
      </c>
      <c r="H42" s="44">
        <v>40973</v>
      </c>
      <c r="I42" s="58">
        <f>DATEDIF(G42,H42,"d")</f>
        <v>38</v>
      </c>
      <c r="J42" s="14"/>
      <c r="K42" s="5"/>
      <c r="L42" s="22"/>
      <c r="M42" s="14"/>
      <c r="N42" s="5"/>
      <c r="O42" s="22"/>
      <c r="P42" s="10"/>
      <c r="Q42" s="6"/>
      <c r="R42" s="21"/>
      <c r="S42" s="17"/>
      <c r="T42" s="17">
        <v>1</v>
      </c>
      <c r="U42" s="17">
        <v>1</v>
      </c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</row>
    <row r="43" spans="1:41" ht="15" customHeight="1">
      <c r="A43" s="2">
        <v>34</v>
      </c>
      <c r="B43" s="4" t="s">
        <v>35</v>
      </c>
      <c r="C43" s="26" t="s">
        <v>64</v>
      </c>
      <c r="D43" s="48">
        <v>17.3</v>
      </c>
      <c r="E43" s="48">
        <v>148.85</v>
      </c>
      <c r="F43" s="50">
        <v>5011.6000000000004</v>
      </c>
      <c r="G43" s="44">
        <v>40936</v>
      </c>
      <c r="H43" s="44">
        <v>40976</v>
      </c>
      <c r="I43" s="58">
        <f>DATEDIF(G43,H43,"d")</f>
        <v>40</v>
      </c>
      <c r="J43" s="14"/>
      <c r="K43" s="5"/>
      <c r="L43" s="22"/>
      <c r="M43" s="14"/>
      <c r="N43" s="5"/>
      <c r="O43" s="22"/>
      <c r="P43" s="10"/>
      <c r="Q43" s="6"/>
      <c r="R43" s="21"/>
      <c r="S43" s="17"/>
      <c r="T43" s="17">
        <v>1</v>
      </c>
      <c r="U43" s="17">
        <v>1</v>
      </c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</row>
    <row r="44" spans="1:41" ht="15" customHeight="1">
      <c r="A44" s="2">
        <v>35</v>
      </c>
      <c r="B44" s="4" t="s">
        <v>36</v>
      </c>
      <c r="C44" s="26" t="s">
        <v>64</v>
      </c>
      <c r="D44" s="45">
        <v>17.48</v>
      </c>
      <c r="E44" s="48">
        <v>147.27000000000001</v>
      </c>
      <c r="F44" s="50">
        <v>3977.5</v>
      </c>
      <c r="G44" s="44">
        <v>40938</v>
      </c>
      <c r="H44" s="44">
        <v>40981</v>
      </c>
      <c r="I44" s="58">
        <f>DATEDIF(G44,H44,"d")</f>
        <v>43</v>
      </c>
      <c r="J44" s="14"/>
      <c r="K44" s="5"/>
      <c r="L44" s="22"/>
      <c r="M44" s="14">
        <v>1</v>
      </c>
      <c r="N44" s="5">
        <v>1</v>
      </c>
      <c r="O44" s="22">
        <v>1</v>
      </c>
      <c r="P44" s="10">
        <v>1</v>
      </c>
      <c r="Q44" s="6">
        <v>1</v>
      </c>
      <c r="R44" s="21">
        <v>1</v>
      </c>
      <c r="S44" s="17"/>
      <c r="T44" s="17">
        <v>1</v>
      </c>
      <c r="U44" s="17">
        <v>1</v>
      </c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</row>
    <row r="45" spans="1:41" ht="15" customHeight="1">
      <c r="A45" s="2">
        <v>36</v>
      </c>
      <c r="B45" s="4" t="s">
        <v>103</v>
      </c>
      <c r="C45" s="51" t="s">
        <v>123</v>
      </c>
      <c r="D45" s="48">
        <v>18.209099999999999</v>
      </c>
      <c r="E45" s="48">
        <v>147.3125</v>
      </c>
      <c r="F45" s="97">
        <v>-3935</v>
      </c>
      <c r="G45" s="44">
        <v>40942</v>
      </c>
      <c r="H45" s="44">
        <v>40980.999988425923</v>
      </c>
      <c r="I45" s="58">
        <f>DATEDIF(G45,H45,"d")</f>
        <v>38</v>
      </c>
      <c r="J45" s="14"/>
      <c r="K45" s="5"/>
      <c r="L45" s="22"/>
      <c r="M45" s="14">
        <v>1</v>
      </c>
      <c r="N45" s="5">
        <v>1</v>
      </c>
      <c r="O45" s="22">
        <v>1</v>
      </c>
      <c r="P45" s="10"/>
      <c r="Q45" s="6"/>
      <c r="R45" s="21"/>
      <c r="S45" s="17"/>
      <c r="T45" s="17">
        <v>1</v>
      </c>
      <c r="U45" s="17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</row>
    <row r="46" spans="1:41" ht="15" customHeight="1">
      <c r="A46" s="2">
        <v>37</v>
      </c>
      <c r="B46" s="4" t="s">
        <v>37</v>
      </c>
      <c r="C46" s="26" t="s">
        <v>64</v>
      </c>
      <c r="D46" s="45">
        <v>18.329999999999998</v>
      </c>
      <c r="E46" s="48">
        <v>148.03</v>
      </c>
      <c r="F46" s="50">
        <v>4901.2</v>
      </c>
      <c r="G46" s="44">
        <v>40940</v>
      </c>
      <c r="H46" s="44">
        <v>40978</v>
      </c>
      <c r="I46" s="58">
        <f>DATEDIF(G46,H46,"d")</f>
        <v>38</v>
      </c>
      <c r="J46" s="14"/>
      <c r="K46" s="5"/>
      <c r="L46" s="22"/>
      <c r="M46" s="14">
        <v>1</v>
      </c>
      <c r="N46" s="5">
        <v>1</v>
      </c>
      <c r="O46" s="22">
        <v>1</v>
      </c>
      <c r="P46" s="10">
        <v>1</v>
      </c>
      <c r="Q46" s="6">
        <v>1</v>
      </c>
      <c r="R46" s="21">
        <v>1</v>
      </c>
      <c r="S46" s="17"/>
      <c r="T46" s="17">
        <v>1</v>
      </c>
      <c r="U46" s="17">
        <v>1</v>
      </c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</row>
    <row r="47" spans="1:41" ht="15" customHeight="1">
      <c r="A47" s="2">
        <v>38</v>
      </c>
      <c r="B47" s="4" t="s">
        <v>104</v>
      </c>
      <c r="C47" s="51" t="s">
        <v>123</v>
      </c>
      <c r="D47" s="48">
        <v>17.87</v>
      </c>
      <c r="E47" s="48">
        <v>146.3904</v>
      </c>
      <c r="F47" s="97">
        <v>-3978</v>
      </c>
      <c r="G47" s="44">
        <v>40940</v>
      </c>
      <c r="H47" s="44">
        <v>40981.999988425923</v>
      </c>
      <c r="I47" s="58">
        <f>DATEDIF(G47,H47,"d")</f>
        <v>41</v>
      </c>
      <c r="J47" s="14"/>
      <c r="K47" s="5"/>
      <c r="L47" s="22"/>
      <c r="M47" s="14">
        <v>1</v>
      </c>
      <c r="N47" s="5">
        <v>1</v>
      </c>
      <c r="O47" s="22">
        <v>1</v>
      </c>
      <c r="P47" s="10"/>
      <c r="Q47" s="6"/>
      <c r="R47" s="21"/>
      <c r="S47" s="17"/>
      <c r="T47" s="17">
        <v>1</v>
      </c>
      <c r="U47" s="17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</row>
    <row r="48" spans="1:41" ht="15" customHeight="1">
      <c r="A48" s="2">
        <v>39</v>
      </c>
      <c r="B48" s="4" t="s">
        <v>105</v>
      </c>
      <c r="C48" s="51" t="s">
        <v>123</v>
      </c>
      <c r="D48" s="48">
        <v>17.869299999999999</v>
      </c>
      <c r="E48" s="48">
        <v>146.56960000000001</v>
      </c>
      <c r="F48" s="97">
        <v>-5196</v>
      </c>
      <c r="G48" s="44">
        <v>40940</v>
      </c>
      <c r="H48" s="44">
        <v>40981.999988425923</v>
      </c>
      <c r="I48" s="58">
        <f>DATEDIF(G48,H48,"d")</f>
        <v>41</v>
      </c>
      <c r="J48" s="14"/>
      <c r="K48" s="5"/>
      <c r="L48" s="22"/>
      <c r="M48" s="14">
        <v>1</v>
      </c>
      <c r="N48" s="5">
        <v>1</v>
      </c>
      <c r="O48" s="22">
        <v>1</v>
      </c>
      <c r="P48" s="10"/>
      <c r="Q48" s="6"/>
      <c r="R48" s="21"/>
      <c r="S48" s="17"/>
      <c r="T48" s="17">
        <v>1</v>
      </c>
      <c r="U48" s="17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</row>
    <row r="49" spans="1:41" ht="15" customHeight="1">
      <c r="A49" s="2">
        <v>40</v>
      </c>
      <c r="B49" s="4" t="s">
        <v>38</v>
      </c>
      <c r="C49" s="26" t="s">
        <v>64</v>
      </c>
      <c r="D49" s="45">
        <v>17.87</v>
      </c>
      <c r="E49" s="48">
        <v>146.75</v>
      </c>
      <c r="F49" s="50">
        <v>3302.1</v>
      </c>
      <c r="G49" s="44">
        <v>40938</v>
      </c>
      <c r="H49" s="44">
        <v>40980</v>
      </c>
      <c r="I49" s="58">
        <f>DATEDIF(G49,H49,"d")</f>
        <v>42</v>
      </c>
      <c r="J49" s="14"/>
      <c r="K49" s="5"/>
      <c r="L49" s="22"/>
      <c r="M49" s="14"/>
      <c r="N49" s="5"/>
      <c r="O49" s="22"/>
      <c r="P49" s="10"/>
      <c r="Q49" s="6"/>
      <c r="R49" s="21"/>
      <c r="S49" s="17"/>
      <c r="T49" s="17">
        <v>1</v>
      </c>
      <c r="U49" s="17">
        <v>1</v>
      </c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</row>
    <row r="50" spans="1:41" ht="15" customHeight="1">
      <c r="A50" s="2">
        <v>41</v>
      </c>
      <c r="B50" s="4" t="s">
        <v>106</v>
      </c>
      <c r="C50" s="51" t="s">
        <v>123</v>
      </c>
      <c r="D50" s="48">
        <v>17.867699999999999</v>
      </c>
      <c r="E50" s="48">
        <v>146.93469999999999</v>
      </c>
      <c r="F50" s="97">
        <v>-5909</v>
      </c>
      <c r="G50" s="44">
        <v>40940</v>
      </c>
      <c r="H50" s="44">
        <v>40980.999988425923</v>
      </c>
      <c r="I50" s="58">
        <f>DATEDIF(G50,H50,"d")</f>
        <v>40</v>
      </c>
      <c r="J50" s="14"/>
      <c r="K50" s="5"/>
      <c r="L50" s="22"/>
      <c r="M50" s="14">
        <v>1</v>
      </c>
      <c r="N50" s="5">
        <v>1</v>
      </c>
      <c r="O50" s="22">
        <v>1</v>
      </c>
      <c r="P50" s="10"/>
      <c r="Q50" s="6"/>
      <c r="R50" s="21"/>
      <c r="S50" s="17"/>
      <c r="T50" s="17">
        <v>1</v>
      </c>
      <c r="U50" s="17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</row>
    <row r="51" spans="1:41" ht="15" customHeight="1">
      <c r="A51" s="2">
        <v>42</v>
      </c>
      <c r="B51" s="4" t="s">
        <v>107</v>
      </c>
      <c r="C51" s="51" t="s">
        <v>123</v>
      </c>
      <c r="D51" s="48">
        <v>17.8657</v>
      </c>
      <c r="E51" s="48">
        <v>147.1447</v>
      </c>
      <c r="F51" s="97">
        <v>-5144.2</v>
      </c>
      <c r="G51" s="44">
        <v>40940</v>
      </c>
      <c r="H51" s="44">
        <v>40980.999988425923</v>
      </c>
      <c r="I51" s="58">
        <f>DATEDIF(G51,H51,"d")</f>
        <v>40</v>
      </c>
      <c r="J51" s="14"/>
      <c r="K51" s="5"/>
      <c r="L51" s="22"/>
      <c r="M51" s="14">
        <v>1</v>
      </c>
      <c r="N51" s="5">
        <v>1</v>
      </c>
      <c r="O51" s="22">
        <v>1</v>
      </c>
      <c r="P51" s="10"/>
      <c r="Q51" s="6"/>
      <c r="R51" s="21"/>
      <c r="S51" s="17"/>
      <c r="T51" s="17">
        <v>1</v>
      </c>
      <c r="U51" s="17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</row>
    <row r="52" spans="1:41">
      <c r="A52" s="2">
        <v>43</v>
      </c>
      <c r="B52" s="4" t="s">
        <v>108</v>
      </c>
      <c r="C52" s="51" t="s">
        <v>123</v>
      </c>
      <c r="D52" s="48">
        <v>17.864799999999999</v>
      </c>
      <c r="E52" s="48">
        <v>147.33369999999999</v>
      </c>
      <c r="F52" s="45">
        <v>-5222</v>
      </c>
      <c r="G52" s="44">
        <v>40940</v>
      </c>
      <c r="H52" s="44">
        <v>40980.999988425923</v>
      </c>
      <c r="I52" s="58">
        <f>DATEDIF(G52,H52,"d")</f>
        <v>40</v>
      </c>
      <c r="J52" s="14"/>
      <c r="K52" s="5"/>
      <c r="L52" s="22"/>
      <c r="M52" s="14">
        <v>1</v>
      </c>
      <c r="N52" s="5">
        <v>1</v>
      </c>
      <c r="O52" s="22">
        <v>1</v>
      </c>
      <c r="P52" s="10"/>
      <c r="Q52" s="6"/>
      <c r="R52" s="21"/>
      <c r="S52" s="17"/>
      <c r="T52" s="17">
        <v>1</v>
      </c>
      <c r="U52" s="17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</row>
    <row r="53" spans="1:41">
      <c r="A53" s="2">
        <v>44</v>
      </c>
      <c r="B53" s="4" t="s">
        <v>109</v>
      </c>
      <c r="C53" s="51" t="s">
        <v>123</v>
      </c>
      <c r="D53" s="48">
        <v>17.8748</v>
      </c>
      <c r="E53" s="48">
        <v>147.53210000000001</v>
      </c>
      <c r="F53" s="45">
        <v>-5458</v>
      </c>
      <c r="G53" s="44">
        <v>40940</v>
      </c>
      <c r="H53" s="44">
        <v>40979.999988425923</v>
      </c>
      <c r="I53" s="58">
        <f>DATEDIF(G53,H53,"d")</f>
        <v>39</v>
      </c>
      <c r="J53" s="14"/>
      <c r="K53" s="5"/>
      <c r="L53" s="22"/>
      <c r="M53" s="14">
        <v>1</v>
      </c>
      <c r="N53" s="5">
        <v>1</v>
      </c>
      <c r="O53" s="22">
        <v>1</v>
      </c>
      <c r="P53" s="10"/>
      <c r="Q53" s="6"/>
      <c r="R53" s="21"/>
      <c r="S53" s="17"/>
      <c r="T53" s="17">
        <v>1</v>
      </c>
      <c r="U53" s="17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</row>
    <row r="54" spans="1:41">
      <c r="A54" s="2">
        <v>45</v>
      </c>
      <c r="B54" s="4" t="s">
        <v>39</v>
      </c>
      <c r="C54" s="26" t="s">
        <v>64</v>
      </c>
      <c r="D54" s="45">
        <v>17.850000000000001</v>
      </c>
      <c r="E54" s="48">
        <v>147.69999999999999</v>
      </c>
      <c r="F54" s="98">
        <v>4998.6000000000004</v>
      </c>
      <c r="G54" s="44">
        <v>40939</v>
      </c>
      <c r="H54" s="44">
        <v>40978</v>
      </c>
      <c r="I54" s="58">
        <f>DATEDIF(G54,H54,"d")</f>
        <v>39</v>
      </c>
      <c r="J54" s="14"/>
      <c r="K54" s="5"/>
      <c r="L54" s="22"/>
      <c r="M54" s="14"/>
      <c r="N54" s="5"/>
      <c r="O54" s="22"/>
      <c r="P54" s="10"/>
      <c r="Q54" s="6"/>
      <c r="R54" s="21"/>
      <c r="S54" s="17"/>
      <c r="T54" s="17">
        <v>1</v>
      </c>
      <c r="U54" s="17">
        <v>1</v>
      </c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</row>
    <row r="55" spans="1:41">
      <c r="A55" s="2">
        <v>46</v>
      </c>
      <c r="B55" s="4" t="s">
        <v>40</v>
      </c>
      <c r="C55" s="26" t="s">
        <v>77</v>
      </c>
      <c r="D55" s="45">
        <v>17.86</v>
      </c>
      <c r="E55" s="48">
        <v>147.9</v>
      </c>
      <c r="F55" s="98">
        <v>5484</v>
      </c>
      <c r="G55" s="44">
        <v>40941</v>
      </c>
      <c r="H55" s="44">
        <v>41312</v>
      </c>
      <c r="I55" s="58">
        <f>DATEDIF(G55,H55,"d")</f>
        <v>371</v>
      </c>
      <c r="J55" s="14"/>
      <c r="K55" s="5"/>
      <c r="L55" s="22"/>
      <c r="M55" s="14"/>
      <c r="N55" s="5"/>
      <c r="O55" s="22"/>
      <c r="P55" s="10"/>
      <c r="Q55" s="6"/>
      <c r="R55" s="21"/>
      <c r="S55" s="17">
        <v>1</v>
      </c>
      <c r="T55" s="17">
        <v>1</v>
      </c>
      <c r="U55" s="17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</row>
    <row r="56" spans="1:41">
      <c r="A56" s="2">
        <v>47</v>
      </c>
      <c r="B56" s="4" t="s">
        <v>65</v>
      </c>
      <c r="C56" s="26" t="s">
        <v>64</v>
      </c>
      <c r="D56" s="45">
        <v>17.850000000000001</v>
      </c>
      <c r="E56" s="48">
        <v>148.08000000000001</v>
      </c>
      <c r="F56" s="98">
        <v>4901.3</v>
      </c>
      <c r="G56" s="44">
        <v>40939</v>
      </c>
      <c r="H56" s="44">
        <v>40978</v>
      </c>
      <c r="I56" s="58">
        <f>DATEDIF(G56,H56,"d")</f>
        <v>39</v>
      </c>
      <c r="J56" s="14"/>
      <c r="K56" s="5"/>
      <c r="L56" s="22"/>
      <c r="M56" s="14"/>
      <c r="N56" s="5"/>
      <c r="O56" s="22"/>
      <c r="P56" s="10"/>
      <c r="Q56" s="6"/>
      <c r="R56" s="21"/>
      <c r="S56" s="17"/>
      <c r="T56" s="17">
        <v>1</v>
      </c>
      <c r="U56" s="17">
        <v>1</v>
      </c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</row>
    <row r="57" spans="1:41">
      <c r="A57" s="2">
        <v>48</v>
      </c>
      <c r="B57" s="4" t="s">
        <v>41</v>
      </c>
      <c r="C57" s="26" t="s">
        <v>77</v>
      </c>
      <c r="D57" s="45">
        <v>17.86</v>
      </c>
      <c r="E57" s="48">
        <v>148.28</v>
      </c>
      <c r="F57" s="98">
        <v>5000</v>
      </c>
      <c r="G57" s="44">
        <v>40942</v>
      </c>
      <c r="H57" s="44">
        <v>41301</v>
      </c>
      <c r="I57" s="58">
        <f>DATEDIF(G57,H57,"d")</f>
        <v>359</v>
      </c>
      <c r="J57" s="14"/>
      <c r="K57" s="5"/>
      <c r="L57" s="22"/>
      <c r="M57" s="14"/>
      <c r="N57" s="5"/>
      <c r="O57" s="22"/>
      <c r="P57" s="10"/>
      <c r="Q57" s="6"/>
      <c r="R57" s="21"/>
      <c r="S57" s="17">
        <v>1</v>
      </c>
      <c r="T57" s="17">
        <v>1</v>
      </c>
      <c r="U57" s="17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</row>
    <row r="58" spans="1:41">
      <c r="A58" s="2">
        <v>49</v>
      </c>
      <c r="B58" s="4" t="s">
        <v>42</v>
      </c>
      <c r="C58" s="26" t="s">
        <v>64</v>
      </c>
      <c r="D58" s="45">
        <v>17.850000000000001</v>
      </c>
      <c r="E58" s="48">
        <v>148.47</v>
      </c>
      <c r="F58" s="98">
        <v>5013.7</v>
      </c>
      <c r="G58" s="44">
        <v>40937</v>
      </c>
      <c r="H58" s="44">
        <v>40978</v>
      </c>
      <c r="I58" s="58">
        <f>DATEDIF(G58,H58,"d")</f>
        <v>41</v>
      </c>
      <c r="J58" s="14"/>
      <c r="K58" s="5"/>
      <c r="L58" s="22"/>
      <c r="M58" s="14"/>
      <c r="N58" s="5"/>
      <c r="O58" s="22"/>
      <c r="P58" s="10"/>
      <c r="Q58" s="6"/>
      <c r="R58" s="21"/>
      <c r="S58" s="17"/>
      <c r="T58" s="17">
        <v>1</v>
      </c>
      <c r="U58" s="17">
        <v>1</v>
      </c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</row>
    <row r="59" spans="1:41">
      <c r="A59" s="2">
        <v>50</v>
      </c>
      <c r="B59" s="4" t="s">
        <v>43</v>
      </c>
      <c r="C59" s="26" t="s">
        <v>64</v>
      </c>
      <c r="D59" s="45">
        <v>17.850000000000001</v>
      </c>
      <c r="E59" s="48">
        <v>148.65</v>
      </c>
      <c r="F59" s="98">
        <v>4695.8</v>
      </c>
      <c r="G59" s="43">
        <v>40937</v>
      </c>
      <c r="H59" s="44">
        <v>40978</v>
      </c>
      <c r="I59" s="58">
        <f>DATEDIF(G59,H59,"d")</f>
        <v>41</v>
      </c>
      <c r="J59" s="14"/>
      <c r="K59" s="5"/>
      <c r="L59" s="22"/>
      <c r="M59" s="14"/>
      <c r="N59" s="5"/>
      <c r="O59" s="22"/>
      <c r="P59" s="10"/>
      <c r="Q59" s="6"/>
      <c r="R59" s="21"/>
      <c r="S59" s="17"/>
      <c r="T59" s="17">
        <v>1</v>
      </c>
      <c r="U59" s="17">
        <v>1</v>
      </c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</row>
    <row r="60" spans="1:41">
      <c r="A60" s="2">
        <v>51</v>
      </c>
      <c r="B60" s="4" t="s">
        <v>44</v>
      </c>
      <c r="C60" s="26" t="s">
        <v>64</v>
      </c>
      <c r="D60" s="45">
        <v>17.829999999999998</v>
      </c>
      <c r="E60" s="48">
        <v>148.83000000000001</v>
      </c>
      <c r="F60" s="98">
        <v>4979.8999999999996</v>
      </c>
      <c r="G60" s="44">
        <v>40937</v>
      </c>
      <c r="H60" s="44">
        <v>40978</v>
      </c>
      <c r="I60" s="58">
        <f>DATEDIF(G60,H60,"d")</f>
        <v>41</v>
      </c>
      <c r="J60" s="14"/>
      <c r="K60" s="5"/>
      <c r="L60" s="22"/>
      <c r="M60" s="14"/>
      <c r="N60" s="5"/>
      <c r="O60" s="22"/>
      <c r="P60" s="10"/>
      <c r="Q60" s="6"/>
      <c r="R60" s="21"/>
      <c r="S60" s="17"/>
      <c r="T60" s="17">
        <v>1</v>
      </c>
      <c r="U60" s="17">
        <v>1</v>
      </c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</row>
    <row r="61" spans="1:41">
      <c r="A61" s="2">
        <v>52</v>
      </c>
      <c r="B61" s="4" t="s">
        <v>45</v>
      </c>
      <c r="C61" s="26" t="s">
        <v>64</v>
      </c>
      <c r="D61" s="45">
        <v>17.829999999999998</v>
      </c>
      <c r="E61" s="48">
        <v>149.03</v>
      </c>
      <c r="F61" s="98">
        <v>5018.3999999999996</v>
      </c>
      <c r="G61" s="44">
        <v>40937</v>
      </c>
      <c r="H61" s="44">
        <v>40976</v>
      </c>
      <c r="I61" s="58">
        <f>DATEDIF(G61,H61,"d")</f>
        <v>39</v>
      </c>
      <c r="J61" s="14"/>
      <c r="K61" s="5"/>
      <c r="L61" s="22"/>
      <c r="M61" s="14"/>
      <c r="N61" s="5"/>
      <c r="O61" s="22"/>
      <c r="P61" s="10"/>
      <c r="Q61" s="6"/>
      <c r="R61" s="21"/>
      <c r="S61" s="17"/>
      <c r="T61" s="17">
        <v>1</v>
      </c>
      <c r="U61" s="17">
        <v>1</v>
      </c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</row>
    <row r="62" spans="1:41">
      <c r="A62" s="2">
        <v>53</v>
      </c>
      <c r="B62" s="4" t="s">
        <v>110</v>
      </c>
      <c r="C62" s="51" t="s">
        <v>123</v>
      </c>
      <c r="D62" s="48">
        <v>17.842600000000001</v>
      </c>
      <c r="E62" s="48">
        <v>149.2244</v>
      </c>
      <c r="F62" s="45">
        <v>-4080.8</v>
      </c>
      <c r="G62" s="44">
        <v>40939</v>
      </c>
      <c r="H62" s="44">
        <v>40978.999988425923</v>
      </c>
      <c r="I62" s="58">
        <f>DATEDIF(G62,H62,"d")</f>
        <v>39</v>
      </c>
      <c r="J62" s="14"/>
      <c r="K62" s="5"/>
      <c r="L62" s="22"/>
      <c r="M62" s="14">
        <v>1</v>
      </c>
      <c r="N62" s="5">
        <v>1</v>
      </c>
      <c r="O62" s="22">
        <v>1</v>
      </c>
      <c r="P62" s="10"/>
      <c r="Q62" s="6"/>
      <c r="R62" s="21"/>
      <c r="S62" s="17"/>
      <c r="T62" s="17">
        <v>1</v>
      </c>
      <c r="U62" s="17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</row>
    <row r="63" spans="1:41">
      <c r="A63" s="2">
        <v>54</v>
      </c>
      <c r="B63" s="4" t="s">
        <v>46</v>
      </c>
      <c r="C63" s="26" t="s">
        <v>64</v>
      </c>
      <c r="D63" s="45">
        <v>17.829999999999998</v>
      </c>
      <c r="E63" s="48">
        <v>149.6</v>
      </c>
      <c r="F63" s="98">
        <v>5105.3</v>
      </c>
      <c r="G63" s="44">
        <v>40936</v>
      </c>
      <c r="H63" s="44">
        <v>40976</v>
      </c>
      <c r="I63" s="58">
        <f>DATEDIF(G63,H63,"d")</f>
        <v>40</v>
      </c>
      <c r="J63" s="14"/>
      <c r="K63" s="5"/>
      <c r="L63" s="22"/>
      <c r="M63" s="14">
        <v>1</v>
      </c>
      <c r="N63" s="5">
        <v>1</v>
      </c>
      <c r="O63" s="22">
        <v>1</v>
      </c>
      <c r="P63" s="10">
        <v>1</v>
      </c>
      <c r="Q63" s="6">
        <v>1</v>
      </c>
      <c r="R63" s="21">
        <v>1</v>
      </c>
      <c r="S63" s="17"/>
      <c r="T63" s="17">
        <v>1</v>
      </c>
      <c r="U63" s="17">
        <v>1</v>
      </c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</row>
    <row r="64" spans="1:41">
      <c r="A64" s="2">
        <v>55</v>
      </c>
      <c r="B64" s="4" t="s">
        <v>47</v>
      </c>
      <c r="C64" s="26" t="s">
        <v>64</v>
      </c>
      <c r="D64" s="45">
        <v>17.82</v>
      </c>
      <c r="E64" s="48">
        <v>149.78</v>
      </c>
      <c r="F64" s="98">
        <v>5052.3999999999996</v>
      </c>
      <c r="G64" s="44">
        <v>40936</v>
      </c>
      <c r="H64" s="44">
        <v>41320</v>
      </c>
      <c r="I64" s="58">
        <f>DATEDIF(G64,H64,"d")</f>
        <v>384</v>
      </c>
      <c r="J64" s="14"/>
      <c r="K64" s="5"/>
      <c r="L64" s="22"/>
      <c r="M64" s="14">
        <v>1</v>
      </c>
      <c r="N64" s="5">
        <v>1</v>
      </c>
      <c r="O64" s="22">
        <v>1</v>
      </c>
      <c r="P64" s="10">
        <v>1</v>
      </c>
      <c r="Q64" s="6">
        <v>1</v>
      </c>
      <c r="R64" s="21">
        <v>1</v>
      </c>
      <c r="S64" s="17"/>
      <c r="T64" s="17">
        <v>1</v>
      </c>
      <c r="U64" s="17">
        <v>1</v>
      </c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</row>
    <row r="65" spans="1:41">
      <c r="A65" s="2">
        <v>56</v>
      </c>
      <c r="B65" s="4" t="s">
        <v>111</v>
      </c>
      <c r="C65" s="51" t="s">
        <v>123</v>
      </c>
      <c r="D65" s="48">
        <v>17.826799999999999</v>
      </c>
      <c r="E65" s="48">
        <v>149.97970000000001</v>
      </c>
      <c r="F65" s="45">
        <v>-3826.9</v>
      </c>
      <c r="G65" s="44">
        <v>40938</v>
      </c>
      <c r="H65" s="44">
        <v>40978.999988425923</v>
      </c>
      <c r="I65" s="58">
        <f>DATEDIF(G65,H65,"d")</f>
        <v>40</v>
      </c>
      <c r="J65" s="14"/>
      <c r="K65" s="5"/>
      <c r="L65" s="22"/>
      <c r="M65" s="14">
        <v>1</v>
      </c>
      <c r="N65" s="5">
        <v>1</v>
      </c>
      <c r="O65" s="22">
        <v>1</v>
      </c>
      <c r="P65" s="10"/>
      <c r="Q65" s="6"/>
      <c r="R65" s="21"/>
      <c r="S65" s="17"/>
      <c r="T65" s="17">
        <v>1</v>
      </c>
      <c r="U65" s="17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</row>
    <row r="66" spans="1:41">
      <c r="A66" s="2">
        <v>57</v>
      </c>
      <c r="B66" s="4" t="s">
        <v>48</v>
      </c>
      <c r="C66" s="26" t="s">
        <v>64</v>
      </c>
      <c r="D66" s="45">
        <v>17.079999999999998</v>
      </c>
      <c r="E66" s="48">
        <v>146.44999999999999</v>
      </c>
      <c r="F66" s="98">
        <v>3132.1</v>
      </c>
      <c r="G66" s="44">
        <v>40934</v>
      </c>
      <c r="H66" s="44">
        <v>40980</v>
      </c>
      <c r="I66" s="58">
        <f>DATEDIF(G66,H66,"d")</f>
        <v>46</v>
      </c>
      <c r="J66" s="14"/>
      <c r="K66" s="5"/>
      <c r="L66" s="22"/>
      <c r="M66" s="14">
        <v>1</v>
      </c>
      <c r="N66" s="5">
        <v>1</v>
      </c>
      <c r="O66" s="22">
        <v>1</v>
      </c>
      <c r="P66" s="10">
        <v>1</v>
      </c>
      <c r="Q66" s="6">
        <v>1</v>
      </c>
      <c r="R66" s="21">
        <v>1</v>
      </c>
      <c r="S66" s="17"/>
      <c r="T66" s="17">
        <v>1</v>
      </c>
      <c r="U66" s="17">
        <v>1</v>
      </c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</row>
    <row r="67" spans="1:41">
      <c r="A67" s="2">
        <v>58</v>
      </c>
      <c r="B67" s="4" t="s">
        <v>112</v>
      </c>
      <c r="C67" s="51" t="s">
        <v>123</v>
      </c>
      <c r="D67" s="48">
        <v>17.074999999999999</v>
      </c>
      <c r="E67" s="48">
        <v>146.6164</v>
      </c>
      <c r="F67" s="45">
        <v>-3462</v>
      </c>
      <c r="G67" s="44">
        <v>40935</v>
      </c>
      <c r="H67" s="44">
        <v>40981.999988425923</v>
      </c>
      <c r="I67" s="58">
        <f>DATEDIF(G67,H67,"d")</f>
        <v>46</v>
      </c>
      <c r="J67" s="14"/>
      <c r="K67" s="5"/>
      <c r="L67" s="22"/>
      <c r="M67" s="14">
        <v>1</v>
      </c>
      <c r="N67" s="5">
        <v>1</v>
      </c>
      <c r="O67" s="22">
        <v>1</v>
      </c>
      <c r="P67" s="10"/>
      <c r="Q67" s="6"/>
      <c r="R67" s="21"/>
      <c r="S67" s="17"/>
      <c r="T67" s="17">
        <v>1</v>
      </c>
      <c r="U67" s="17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</row>
    <row r="68" spans="1:41">
      <c r="A68" s="2">
        <v>59</v>
      </c>
      <c r="B68" s="4" t="s">
        <v>113</v>
      </c>
      <c r="C68" s="51" t="s">
        <v>123</v>
      </c>
      <c r="D68" s="48">
        <v>17.049499999999998</v>
      </c>
      <c r="E68" s="48">
        <v>146.78200000000001</v>
      </c>
      <c r="F68" s="45">
        <v>-3517.1</v>
      </c>
      <c r="G68" s="44">
        <v>40936</v>
      </c>
      <c r="H68" s="44">
        <v>40981.999988425923</v>
      </c>
      <c r="I68" s="58">
        <f>DATEDIF(G68,H68,"d")</f>
        <v>45</v>
      </c>
      <c r="J68" s="14"/>
      <c r="K68" s="5"/>
      <c r="L68" s="22"/>
      <c r="M68" s="14">
        <v>1</v>
      </c>
      <c r="N68" s="5">
        <v>1</v>
      </c>
      <c r="O68" s="22">
        <v>1</v>
      </c>
      <c r="P68" s="10"/>
      <c r="Q68" s="6"/>
      <c r="R68" s="21"/>
      <c r="S68" s="17"/>
      <c r="T68" s="17">
        <v>1</v>
      </c>
      <c r="U68" s="17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</row>
    <row r="69" spans="1:41">
      <c r="A69" s="2">
        <v>60</v>
      </c>
      <c r="B69" s="4" t="s">
        <v>114</v>
      </c>
      <c r="C69" s="51" t="s">
        <v>123</v>
      </c>
      <c r="D69" s="48">
        <v>17.024100000000001</v>
      </c>
      <c r="E69" s="48">
        <v>146.95099999999999</v>
      </c>
      <c r="F69" s="45">
        <v>-3272.5</v>
      </c>
      <c r="G69" s="44">
        <v>40936</v>
      </c>
      <c r="H69" s="44">
        <v>40982.999988425923</v>
      </c>
      <c r="I69" s="58">
        <f>DATEDIF(G69,H69,"d")</f>
        <v>46</v>
      </c>
      <c r="J69" s="14"/>
      <c r="K69" s="5"/>
      <c r="L69" s="22"/>
      <c r="M69" s="14">
        <v>1</v>
      </c>
      <c r="N69" s="5">
        <v>1</v>
      </c>
      <c r="O69" s="22">
        <v>1</v>
      </c>
      <c r="P69" s="10"/>
      <c r="Q69" s="6"/>
      <c r="R69" s="21"/>
      <c r="S69" s="17"/>
      <c r="T69" s="17">
        <v>1</v>
      </c>
      <c r="U69" s="17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</row>
    <row r="70" spans="1:41">
      <c r="A70" s="2">
        <v>61</v>
      </c>
      <c r="B70" s="4" t="s">
        <v>115</v>
      </c>
      <c r="C70" s="51" t="s">
        <v>123</v>
      </c>
      <c r="D70" s="48">
        <v>16.9848</v>
      </c>
      <c r="E70" s="48">
        <v>147.17009999999999</v>
      </c>
      <c r="F70" s="45">
        <v>-4523</v>
      </c>
      <c r="G70" s="44">
        <v>40936</v>
      </c>
      <c r="H70" s="44">
        <v>40983.999988425923</v>
      </c>
      <c r="I70" s="58">
        <f>DATEDIF(G70,H70,"d")</f>
        <v>47</v>
      </c>
      <c r="J70" s="14"/>
      <c r="K70" s="5"/>
      <c r="L70" s="22"/>
      <c r="M70" s="14">
        <v>1</v>
      </c>
      <c r="N70" s="5">
        <v>1</v>
      </c>
      <c r="O70" s="22">
        <v>1</v>
      </c>
      <c r="P70" s="10"/>
      <c r="Q70" s="6"/>
      <c r="R70" s="21"/>
      <c r="S70" s="17"/>
      <c r="T70" s="17">
        <v>1</v>
      </c>
      <c r="U70" s="17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</row>
    <row r="71" spans="1:41">
      <c r="A71" s="2">
        <v>62</v>
      </c>
      <c r="B71" s="4" t="s">
        <v>116</v>
      </c>
      <c r="C71" s="51" t="s">
        <v>123</v>
      </c>
      <c r="D71" s="48">
        <v>16.9663</v>
      </c>
      <c r="E71" s="48">
        <v>147.32480000000001</v>
      </c>
      <c r="F71" s="45">
        <v>-5042</v>
      </c>
      <c r="G71" s="44">
        <v>40936</v>
      </c>
      <c r="H71" s="44">
        <v>40983.999988425923</v>
      </c>
      <c r="I71" s="58">
        <f>DATEDIF(G71,H71,"d")</f>
        <v>47</v>
      </c>
      <c r="J71" s="14"/>
      <c r="K71" s="5"/>
      <c r="L71" s="22"/>
      <c r="M71" s="14">
        <v>1</v>
      </c>
      <c r="N71" s="5">
        <v>1</v>
      </c>
      <c r="O71" s="22">
        <v>1</v>
      </c>
      <c r="P71" s="10"/>
      <c r="Q71" s="6"/>
      <c r="R71" s="21"/>
      <c r="S71" s="17"/>
      <c r="T71" s="17">
        <v>1</v>
      </c>
      <c r="U71" s="17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</row>
    <row r="72" spans="1:41">
      <c r="A72" s="2">
        <v>63</v>
      </c>
      <c r="B72" s="4" t="s">
        <v>49</v>
      </c>
      <c r="C72" s="26" t="s">
        <v>64</v>
      </c>
      <c r="D72" s="45">
        <v>16.93</v>
      </c>
      <c r="E72" s="48">
        <v>147.5</v>
      </c>
      <c r="F72" s="98">
        <v>5004.1000000000004</v>
      </c>
      <c r="G72" s="44">
        <v>40935</v>
      </c>
      <c r="H72" s="44">
        <v>40982</v>
      </c>
      <c r="I72" s="58">
        <f>DATEDIF(G72,H72,"d")</f>
        <v>47</v>
      </c>
      <c r="J72" s="14"/>
      <c r="K72" s="5"/>
      <c r="L72" s="22"/>
      <c r="M72" s="14"/>
      <c r="N72" s="5"/>
      <c r="O72" s="22"/>
      <c r="P72" s="10"/>
      <c r="Q72" s="6"/>
      <c r="R72" s="21"/>
      <c r="S72" s="17"/>
      <c r="T72" s="17">
        <v>1</v>
      </c>
      <c r="U72" s="17">
        <v>1</v>
      </c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</row>
    <row r="73" spans="1:41">
      <c r="A73" s="2">
        <v>64</v>
      </c>
      <c r="B73" s="4" t="s">
        <v>50</v>
      </c>
      <c r="C73" s="26" t="s">
        <v>77</v>
      </c>
      <c r="D73" s="45">
        <v>16.91</v>
      </c>
      <c r="E73" s="48">
        <v>147.69</v>
      </c>
      <c r="F73" s="98">
        <v>5000</v>
      </c>
      <c r="G73" s="44">
        <v>40936</v>
      </c>
      <c r="H73" s="44">
        <v>41296</v>
      </c>
      <c r="I73" s="58">
        <f>DATEDIF(G73,H73,"d")</f>
        <v>360</v>
      </c>
      <c r="J73" s="14"/>
      <c r="K73" s="5"/>
      <c r="L73" s="22"/>
      <c r="M73" s="14"/>
      <c r="N73" s="5"/>
      <c r="O73" s="22"/>
      <c r="P73" s="10"/>
      <c r="Q73" s="6"/>
      <c r="R73" s="21"/>
      <c r="S73" s="17">
        <v>1</v>
      </c>
      <c r="T73" s="17">
        <v>1</v>
      </c>
      <c r="U73" s="17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</row>
    <row r="74" spans="1:41">
      <c r="A74" s="2">
        <v>65</v>
      </c>
      <c r="B74" s="4" t="s">
        <v>51</v>
      </c>
      <c r="C74" s="26" t="s">
        <v>64</v>
      </c>
      <c r="D74" s="45">
        <v>16.87</v>
      </c>
      <c r="E74" s="48">
        <v>147.88</v>
      </c>
      <c r="F74" s="98">
        <v>5006.7</v>
      </c>
      <c r="G74" s="44">
        <v>40935</v>
      </c>
      <c r="H74" s="44">
        <v>40973</v>
      </c>
      <c r="I74" s="58">
        <f>DATEDIF(G74,H74,"d")</f>
        <v>38</v>
      </c>
      <c r="J74" s="14"/>
      <c r="K74" s="5"/>
      <c r="L74" s="22"/>
      <c r="M74" s="14"/>
      <c r="N74" s="5"/>
      <c r="O74" s="22"/>
      <c r="P74" s="10"/>
      <c r="Q74" s="6"/>
      <c r="R74" s="21"/>
      <c r="S74" s="17"/>
      <c r="T74" s="17">
        <v>1</v>
      </c>
      <c r="U74" s="17">
        <v>1</v>
      </c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</row>
    <row r="75" spans="1:41">
      <c r="A75" s="2">
        <v>66</v>
      </c>
      <c r="B75" s="4" t="s">
        <v>52</v>
      </c>
      <c r="C75" s="26" t="s">
        <v>77</v>
      </c>
      <c r="D75" s="45">
        <v>16.850000000000001</v>
      </c>
      <c r="E75" s="48">
        <v>148.07</v>
      </c>
      <c r="F75" s="98">
        <v>5000</v>
      </c>
      <c r="G75" s="44">
        <v>40936</v>
      </c>
      <c r="H75" s="44">
        <v>41296</v>
      </c>
      <c r="I75" s="58">
        <f>DATEDIF(G75,H75,"d")</f>
        <v>360</v>
      </c>
      <c r="J75" s="14"/>
      <c r="K75" s="5"/>
      <c r="L75" s="22"/>
      <c r="M75" s="14"/>
      <c r="N75" s="5"/>
      <c r="O75" s="22"/>
      <c r="P75" s="10"/>
      <c r="Q75" s="6"/>
      <c r="R75" s="21"/>
      <c r="S75" s="17">
        <v>1</v>
      </c>
      <c r="T75" s="17">
        <v>1</v>
      </c>
      <c r="U75" s="17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</row>
    <row r="76" spans="1:41">
      <c r="A76" s="2">
        <v>67</v>
      </c>
      <c r="B76" s="4" t="s">
        <v>53</v>
      </c>
      <c r="C76" s="26" t="s">
        <v>64</v>
      </c>
      <c r="D76" s="45">
        <v>16.82</v>
      </c>
      <c r="E76" s="48">
        <v>148.25</v>
      </c>
      <c r="F76" s="98">
        <v>4983.5</v>
      </c>
      <c r="G76" s="44">
        <v>40935</v>
      </c>
      <c r="H76" s="44">
        <v>40973</v>
      </c>
      <c r="I76" s="58">
        <f>DATEDIF(G76,H76,"d")</f>
        <v>38</v>
      </c>
      <c r="J76" s="14"/>
      <c r="K76" s="5"/>
      <c r="L76" s="22"/>
      <c r="M76" s="14"/>
      <c r="N76" s="5"/>
      <c r="O76" s="22"/>
      <c r="P76" s="10"/>
      <c r="Q76" s="6"/>
      <c r="R76" s="21"/>
      <c r="S76" s="17"/>
      <c r="T76" s="17">
        <v>1</v>
      </c>
      <c r="U76" s="17">
        <v>1</v>
      </c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</row>
    <row r="77" spans="1:41">
      <c r="A77" s="2">
        <v>68</v>
      </c>
      <c r="B77" s="4" t="s">
        <v>54</v>
      </c>
      <c r="C77" s="26" t="s">
        <v>64</v>
      </c>
      <c r="D77" s="45">
        <v>16.78</v>
      </c>
      <c r="E77" s="48">
        <v>148.43</v>
      </c>
      <c r="F77" s="98">
        <v>5022.3999999999996</v>
      </c>
      <c r="G77" s="44">
        <v>40935</v>
      </c>
      <c r="H77" s="44">
        <v>40973</v>
      </c>
      <c r="I77" s="58">
        <f>DATEDIF(G77,H77,"d")</f>
        <v>38</v>
      </c>
      <c r="J77" s="14"/>
      <c r="K77" s="5"/>
      <c r="L77" s="22"/>
      <c r="M77" s="14"/>
      <c r="N77" s="5"/>
      <c r="O77" s="22"/>
      <c r="P77" s="10"/>
      <c r="Q77" s="6"/>
      <c r="R77" s="21"/>
      <c r="S77" s="17"/>
      <c r="T77" s="17">
        <v>1</v>
      </c>
      <c r="U77" s="17">
        <v>1</v>
      </c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</row>
    <row r="78" spans="1:41">
      <c r="A78" s="2">
        <v>69</v>
      </c>
      <c r="B78" s="4" t="s">
        <v>117</v>
      </c>
      <c r="C78" s="51" t="s">
        <v>123</v>
      </c>
      <c r="D78" s="48">
        <v>16.729700000000001</v>
      </c>
      <c r="E78" s="48">
        <v>148.80539999999999</v>
      </c>
      <c r="F78" s="45">
        <v>-3610</v>
      </c>
      <c r="G78" s="44">
        <v>40937</v>
      </c>
      <c r="H78" s="44">
        <v>40975.999988425923</v>
      </c>
      <c r="I78" s="58">
        <f>DATEDIF(G78,H78,"d")</f>
        <v>38</v>
      </c>
      <c r="J78" s="14"/>
      <c r="K78" s="5"/>
      <c r="L78" s="22"/>
      <c r="M78" s="14">
        <v>1</v>
      </c>
      <c r="N78" s="5">
        <v>1</v>
      </c>
      <c r="O78" s="22">
        <v>1</v>
      </c>
      <c r="P78" s="10"/>
      <c r="Q78" s="6"/>
      <c r="R78" s="21"/>
      <c r="S78" s="17"/>
      <c r="T78" s="17">
        <v>1</v>
      </c>
      <c r="U78" s="17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</row>
    <row r="79" spans="1:41">
      <c r="A79" s="2">
        <v>70</v>
      </c>
      <c r="B79" s="4" t="s">
        <v>118</v>
      </c>
      <c r="C79" s="51" t="s">
        <v>123</v>
      </c>
      <c r="D79" s="48">
        <v>16.698899999999998</v>
      </c>
      <c r="E79" s="48">
        <v>148.9906</v>
      </c>
      <c r="F79" s="45">
        <v>-5949</v>
      </c>
      <c r="G79" s="44">
        <v>40937</v>
      </c>
      <c r="H79" s="44">
        <v>40975.999988425923</v>
      </c>
      <c r="I79" s="58">
        <f>DATEDIF(G79,H79,"d")</f>
        <v>38</v>
      </c>
      <c r="J79" s="14"/>
      <c r="K79" s="5"/>
      <c r="L79" s="22"/>
      <c r="M79" s="14">
        <v>1</v>
      </c>
      <c r="N79" s="5">
        <v>1</v>
      </c>
      <c r="O79" s="22">
        <v>1</v>
      </c>
      <c r="P79" s="10"/>
      <c r="Q79" s="6"/>
      <c r="R79" s="21"/>
      <c r="S79" s="17"/>
      <c r="T79" s="17">
        <v>1</v>
      </c>
      <c r="U79" s="17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</row>
    <row r="80" spans="1:41">
      <c r="A80" s="2">
        <v>71</v>
      </c>
      <c r="B80" s="4" t="s">
        <v>55</v>
      </c>
      <c r="C80" s="26" t="s">
        <v>64</v>
      </c>
      <c r="D80" s="45">
        <v>16.649999999999999</v>
      </c>
      <c r="E80" s="48">
        <v>149.16999999999999</v>
      </c>
      <c r="F80" s="98">
        <v>5109.7</v>
      </c>
      <c r="G80" s="44">
        <v>40935</v>
      </c>
      <c r="H80" s="44">
        <v>40975</v>
      </c>
      <c r="I80" s="58">
        <f>DATEDIF(G80,H80,"d")</f>
        <v>40</v>
      </c>
      <c r="J80" s="14"/>
      <c r="K80" s="5"/>
      <c r="L80" s="22"/>
      <c r="M80" s="14">
        <v>1</v>
      </c>
      <c r="N80" s="5">
        <v>1</v>
      </c>
      <c r="O80" s="22">
        <v>1</v>
      </c>
      <c r="P80" s="10">
        <v>1</v>
      </c>
      <c r="Q80" s="6">
        <v>1</v>
      </c>
      <c r="R80" s="21">
        <v>1</v>
      </c>
      <c r="S80" s="17"/>
      <c r="T80" s="17">
        <v>1</v>
      </c>
      <c r="U80" s="17">
        <v>1</v>
      </c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</row>
    <row r="81" spans="1:41">
      <c r="A81" s="2">
        <v>72</v>
      </c>
      <c r="B81" s="4" t="s">
        <v>56</v>
      </c>
      <c r="C81" s="26" t="s">
        <v>64</v>
      </c>
      <c r="D81" s="45">
        <v>16.63</v>
      </c>
      <c r="E81" s="48">
        <v>149.35</v>
      </c>
      <c r="F81" s="98">
        <v>5298</v>
      </c>
      <c r="G81" s="44">
        <v>40935</v>
      </c>
      <c r="H81" s="44">
        <v>40975</v>
      </c>
      <c r="I81" s="58">
        <f>DATEDIF(G81,H81,"d")</f>
        <v>40</v>
      </c>
      <c r="J81" s="14"/>
      <c r="K81" s="5"/>
      <c r="L81" s="22"/>
      <c r="M81" s="14">
        <v>1</v>
      </c>
      <c r="N81" s="5">
        <v>1</v>
      </c>
      <c r="O81" s="22">
        <v>1</v>
      </c>
      <c r="P81" s="10">
        <v>1</v>
      </c>
      <c r="Q81" s="6">
        <v>1</v>
      </c>
      <c r="R81" s="21">
        <v>1</v>
      </c>
      <c r="S81" s="17"/>
      <c r="T81" s="17">
        <v>1</v>
      </c>
      <c r="U81" s="17">
        <v>1</v>
      </c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</row>
    <row r="82" spans="1:41">
      <c r="A82" s="2">
        <v>73</v>
      </c>
      <c r="B82" s="4" t="s">
        <v>57</v>
      </c>
      <c r="C82" s="26" t="s">
        <v>64</v>
      </c>
      <c r="D82" s="48">
        <v>16.600000000000001</v>
      </c>
      <c r="E82" s="48">
        <v>149.53</v>
      </c>
      <c r="F82" s="98">
        <v>5006.2</v>
      </c>
      <c r="G82" s="44">
        <v>40935</v>
      </c>
      <c r="H82" s="44">
        <v>40975</v>
      </c>
      <c r="I82" s="58">
        <f>DATEDIF(G82,H82,"d")</f>
        <v>40</v>
      </c>
      <c r="J82" s="14"/>
      <c r="K82" s="5"/>
      <c r="L82" s="22"/>
      <c r="M82" s="14"/>
      <c r="N82" s="5"/>
      <c r="O82" s="22"/>
      <c r="P82" s="10"/>
      <c r="Q82" s="6"/>
      <c r="R82" s="21"/>
      <c r="S82" s="17"/>
      <c r="T82" s="17">
        <v>1</v>
      </c>
      <c r="U82" s="17">
        <v>1</v>
      </c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</row>
    <row r="83" spans="1:41">
      <c r="A83" s="2">
        <v>74</v>
      </c>
      <c r="B83" s="4" t="s">
        <v>58</v>
      </c>
      <c r="C83" s="26" t="s">
        <v>64</v>
      </c>
      <c r="D83" s="45">
        <v>16.57</v>
      </c>
      <c r="E83" s="48">
        <v>149.72</v>
      </c>
      <c r="F83" s="98">
        <v>5034.7</v>
      </c>
      <c r="G83" s="44">
        <v>40936</v>
      </c>
      <c r="H83" s="44">
        <v>40975</v>
      </c>
      <c r="I83" s="58">
        <f>DATEDIF(G83,H83,"d")</f>
        <v>39</v>
      </c>
      <c r="J83" s="14"/>
      <c r="K83" s="5"/>
      <c r="L83" s="22"/>
      <c r="M83" s="14"/>
      <c r="N83" s="5"/>
      <c r="O83" s="22"/>
      <c r="P83" s="10"/>
      <c r="Q83" s="6"/>
      <c r="R83" s="21"/>
      <c r="S83" s="17"/>
      <c r="T83" s="17">
        <v>1</v>
      </c>
      <c r="U83" s="17">
        <v>1</v>
      </c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</row>
    <row r="84" spans="1:41">
      <c r="A84" s="2">
        <v>75</v>
      </c>
      <c r="B84" s="4" t="s">
        <v>59</v>
      </c>
      <c r="C84" s="26" t="s">
        <v>64</v>
      </c>
      <c r="D84" s="45">
        <v>18.38</v>
      </c>
      <c r="E84" s="48">
        <v>146.91999999999999</v>
      </c>
      <c r="F84" s="98">
        <v>3808</v>
      </c>
      <c r="G84" s="43">
        <v>40941</v>
      </c>
      <c r="H84" s="44">
        <v>40979</v>
      </c>
      <c r="I84" s="58">
        <f>DATEDIF(G84,H84,"d")</f>
        <v>38</v>
      </c>
      <c r="J84" s="14"/>
      <c r="K84" s="5"/>
      <c r="L84" s="22"/>
      <c r="M84" s="14">
        <v>1</v>
      </c>
      <c r="N84" s="5">
        <v>1</v>
      </c>
      <c r="O84" s="22">
        <v>1</v>
      </c>
      <c r="P84" s="10">
        <v>1</v>
      </c>
      <c r="Q84" s="6">
        <v>1</v>
      </c>
      <c r="R84" s="21">
        <v>1</v>
      </c>
      <c r="S84" s="17"/>
      <c r="T84" s="17">
        <v>1</v>
      </c>
      <c r="U84" s="17">
        <v>1</v>
      </c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</row>
    <row r="85" spans="1:41">
      <c r="A85" s="2">
        <v>76</v>
      </c>
      <c r="B85" s="4" t="s">
        <v>60</v>
      </c>
      <c r="C85" s="26" t="s">
        <v>64</v>
      </c>
      <c r="D85" s="45">
        <v>18.22</v>
      </c>
      <c r="E85" s="48">
        <v>146.91999999999999</v>
      </c>
      <c r="F85" s="98">
        <v>3577.9</v>
      </c>
      <c r="G85" s="44">
        <v>40941</v>
      </c>
      <c r="H85" s="44">
        <v>40979</v>
      </c>
      <c r="I85" s="58">
        <f>DATEDIF(G85,H85,"d")</f>
        <v>38</v>
      </c>
      <c r="J85" s="14"/>
      <c r="K85" s="5"/>
      <c r="L85" s="22"/>
      <c r="M85" s="14">
        <v>1</v>
      </c>
      <c r="N85" s="5">
        <v>1</v>
      </c>
      <c r="O85" s="22">
        <v>1</v>
      </c>
      <c r="P85" s="10">
        <v>1</v>
      </c>
      <c r="Q85" s="6">
        <v>1</v>
      </c>
      <c r="R85" s="21">
        <v>1</v>
      </c>
      <c r="S85" s="17"/>
      <c r="T85" s="17">
        <v>1</v>
      </c>
      <c r="U85" s="17">
        <v>1</v>
      </c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</row>
    <row r="86" spans="1:41">
      <c r="A86" s="2">
        <v>77</v>
      </c>
      <c r="B86" s="4" t="s">
        <v>125</v>
      </c>
      <c r="C86" s="51" t="s">
        <v>123</v>
      </c>
      <c r="D86" s="48">
        <v>18.220199999999998</v>
      </c>
      <c r="E86" s="48">
        <v>146.9263</v>
      </c>
      <c r="F86" s="45">
        <v>-5414.2</v>
      </c>
      <c r="G86" s="44">
        <v>40943</v>
      </c>
      <c r="H86" s="44">
        <v>40980.999988425923</v>
      </c>
      <c r="I86" s="58">
        <f>DATEDIF(G86,H86,"d")</f>
        <v>37</v>
      </c>
      <c r="J86" s="14"/>
      <c r="K86" s="5"/>
      <c r="L86" s="22"/>
      <c r="M86" s="14">
        <v>1</v>
      </c>
      <c r="N86" s="5">
        <v>1</v>
      </c>
      <c r="O86" s="22">
        <v>1</v>
      </c>
      <c r="P86" s="10"/>
      <c r="Q86" s="6"/>
      <c r="R86" s="21"/>
      <c r="S86" s="17"/>
      <c r="T86" s="17">
        <v>1</v>
      </c>
      <c r="U86" s="17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</row>
    <row r="87" spans="1:41">
      <c r="A87" s="2">
        <v>78</v>
      </c>
      <c r="B87" s="4" t="s">
        <v>119</v>
      </c>
      <c r="C87" s="51" t="s">
        <v>123</v>
      </c>
      <c r="D87" s="48">
        <v>18.04</v>
      </c>
      <c r="E87" s="48">
        <v>146.93100000000001</v>
      </c>
      <c r="F87" s="45">
        <v>-3248.9</v>
      </c>
      <c r="G87" s="44">
        <v>40943</v>
      </c>
      <c r="H87" s="44">
        <v>40980.999988425923</v>
      </c>
      <c r="I87" s="58">
        <f>DATEDIF(G87,H87,"d")</f>
        <v>37</v>
      </c>
      <c r="J87" s="14"/>
      <c r="K87" s="5"/>
      <c r="L87" s="22"/>
      <c r="M87" s="14">
        <v>1</v>
      </c>
      <c r="N87" s="5">
        <v>1</v>
      </c>
      <c r="O87" s="22">
        <v>1</v>
      </c>
      <c r="P87" s="10"/>
      <c r="Q87" s="6"/>
      <c r="R87" s="21"/>
      <c r="S87" s="17"/>
      <c r="T87" s="17">
        <v>1</v>
      </c>
      <c r="U87" s="17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</row>
    <row r="88" spans="1:41">
      <c r="A88" s="2">
        <v>79</v>
      </c>
      <c r="B88" s="4" t="s">
        <v>61</v>
      </c>
      <c r="C88" s="26" t="s">
        <v>64</v>
      </c>
      <c r="D88" s="45">
        <v>17.86</v>
      </c>
      <c r="E88" s="48">
        <v>146.93</v>
      </c>
      <c r="F88" s="98">
        <v>3848.5</v>
      </c>
      <c r="G88" s="44">
        <v>40938</v>
      </c>
      <c r="H88" s="44">
        <v>40980</v>
      </c>
      <c r="I88" s="58">
        <f>DATEDIF(G88,H88,"d")</f>
        <v>42</v>
      </c>
      <c r="J88" s="14"/>
      <c r="K88" s="5"/>
      <c r="L88" s="22"/>
      <c r="M88" s="14">
        <v>1</v>
      </c>
      <c r="N88" s="5">
        <v>1</v>
      </c>
      <c r="O88" s="22">
        <v>1</v>
      </c>
      <c r="P88" s="10">
        <v>1</v>
      </c>
      <c r="Q88" s="6">
        <v>1</v>
      </c>
      <c r="R88" s="21">
        <v>1</v>
      </c>
      <c r="S88" s="17"/>
      <c r="T88" s="17">
        <v>1</v>
      </c>
      <c r="U88" s="17">
        <v>1</v>
      </c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</row>
    <row r="89" spans="1:41">
      <c r="A89" s="2">
        <v>80</v>
      </c>
      <c r="B89" s="4" t="s">
        <v>120</v>
      </c>
      <c r="C89" s="51" t="s">
        <v>123</v>
      </c>
      <c r="D89" s="48">
        <v>17.526</v>
      </c>
      <c r="E89" s="48">
        <v>146.941</v>
      </c>
      <c r="F89" s="45">
        <v>-3560</v>
      </c>
      <c r="G89" s="44">
        <v>40940</v>
      </c>
      <c r="H89" s="44">
        <v>40982.999988425923</v>
      </c>
      <c r="I89" s="58">
        <f>DATEDIF(G89,H89,"d")</f>
        <v>42</v>
      </c>
      <c r="J89" s="14"/>
      <c r="K89" s="5"/>
      <c r="L89" s="22"/>
      <c r="M89" s="14">
        <v>1</v>
      </c>
      <c r="N89" s="5">
        <v>1</v>
      </c>
      <c r="O89" s="22">
        <v>1</v>
      </c>
      <c r="P89" s="10"/>
      <c r="Q89" s="6"/>
      <c r="R89" s="21"/>
      <c r="S89" s="17"/>
      <c r="T89" s="17">
        <v>1</v>
      </c>
      <c r="U89" s="17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</row>
    <row r="90" spans="1:41">
      <c r="A90" s="2">
        <v>81</v>
      </c>
      <c r="B90" s="4" t="s">
        <v>121</v>
      </c>
      <c r="C90" s="51" t="s">
        <v>123</v>
      </c>
      <c r="D90" s="48">
        <v>17.3645</v>
      </c>
      <c r="E90" s="48">
        <v>146.94450000000001</v>
      </c>
      <c r="F90" s="45">
        <v>-5563</v>
      </c>
      <c r="G90" s="44">
        <v>40940</v>
      </c>
      <c r="H90" s="44">
        <v>40982.999988425923</v>
      </c>
      <c r="I90" s="58">
        <f>DATEDIF(G90,H90,"d")</f>
        <v>42</v>
      </c>
      <c r="J90" s="14"/>
      <c r="K90" s="5"/>
      <c r="L90" s="22"/>
      <c r="M90" s="14">
        <v>1</v>
      </c>
      <c r="N90" s="5">
        <v>1</v>
      </c>
      <c r="O90" s="22">
        <v>1</v>
      </c>
      <c r="P90" s="10"/>
      <c r="Q90" s="6"/>
      <c r="R90" s="21"/>
      <c r="S90" s="17"/>
      <c r="T90" s="17">
        <v>1</v>
      </c>
      <c r="U90" s="17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</row>
    <row r="91" spans="1:41">
      <c r="A91" s="2">
        <v>82</v>
      </c>
      <c r="B91" s="4" t="s">
        <v>122</v>
      </c>
      <c r="C91" s="51" t="s">
        <v>123</v>
      </c>
      <c r="D91" s="48">
        <v>17.193899999999999</v>
      </c>
      <c r="E91" s="48">
        <v>146.9487</v>
      </c>
      <c r="F91" s="45">
        <v>-5671</v>
      </c>
      <c r="G91" s="44">
        <v>40940</v>
      </c>
      <c r="H91" s="44">
        <v>40982.999988425923</v>
      </c>
      <c r="I91" s="58">
        <f>DATEDIF(G91,H91,"d")</f>
        <v>42</v>
      </c>
      <c r="J91" s="14"/>
      <c r="K91" s="5"/>
      <c r="L91" s="22"/>
      <c r="M91" s="14">
        <v>1</v>
      </c>
      <c r="N91" s="5">
        <v>1</v>
      </c>
      <c r="O91" s="22">
        <v>1</v>
      </c>
      <c r="P91" s="10"/>
      <c r="Q91" s="6"/>
      <c r="R91" s="21"/>
      <c r="S91" s="17"/>
      <c r="T91" s="17">
        <v>1</v>
      </c>
      <c r="U91" s="17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</row>
    <row r="92" spans="1:41" ht="16" thickBot="1">
      <c r="A92" s="2">
        <v>83</v>
      </c>
      <c r="B92" s="4" t="s">
        <v>62</v>
      </c>
      <c r="C92" s="26" t="s">
        <v>64</v>
      </c>
      <c r="D92" s="45">
        <v>16.829999999999998</v>
      </c>
      <c r="E92" s="48">
        <v>146.94999999999999</v>
      </c>
      <c r="F92" s="98">
        <v>4121.7</v>
      </c>
      <c r="G92" s="44">
        <v>40934</v>
      </c>
      <c r="H92" s="44">
        <v>40981</v>
      </c>
      <c r="I92" s="58">
        <f>DATEDIF(G92,H92,"d")</f>
        <v>47</v>
      </c>
      <c r="J92" s="14"/>
      <c r="K92" s="5"/>
      <c r="L92" s="22"/>
      <c r="M92" s="14">
        <v>1</v>
      </c>
      <c r="N92" s="5">
        <v>1</v>
      </c>
      <c r="O92" s="22">
        <v>1</v>
      </c>
      <c r="P92" s="10">
        <v>1</v>
      </c>
      <c r="Q92" s="6">
        <v>1</v>
      </c>
      <c r="R92" s="21">
        <v>1</v>
      </c>
      <c r="S92" s="17"/>
      <c r="T92" s="17">
        <v>1</v>
      </c>
      <c r="U92" s="17">
        <v>1</v>
      </c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</row>
    <row r="93" spans="1:41" s="1" customFormat="1" ht="17">
      <c r="A93" s="27"/>
      <c r="B93" s="60" t="s">
        <v>9</v>
      </c>
      <c r="C93" s="61"/>
      <c r="D93" s="38"/>
      <c r="E93" s="38"/>
      <c r="F93" s="38"/>
      <c r="G93" s="38"/>
      <c r="H93" s="38"/>
      <c r="I93" s="57">
        <f>SUM(I10:I92)</f>
        <v>11951</v>
      </c>
      <c r="J93" s="32">
        <f>COUNTA(J10:J92)</f>
        <v>20</v>
      </c>
      <c r="K93" s="32">
        <f t="shared" ref="K93:U93" si="0">COUNTA(K10:K92)</f>
        <v>20</v>
      </c>
      <c r="L93" s="32">
        <f t="shared" si="0"/>
        <v>20</v>
      </c>
      <c r="M93" s="32">
        <f t="shared" si="0"/>
        <v>43</v>
      </c>
      <c r="N93" s="32">
        <f t="shared" si="0"/>
        <v>43</v>
      </c>
      <c r="O93" s="32">
        <f t="shared" si="0"/>
        <v>43</v>
      </c>
      <c r="P93" s="32">
        <f t="shared" si="0"/>
        <v>12</v>
      </c>
      <c r="Q93" s="32">
        <f t="shared" si="0"/>
        <v>12</v>
      </c>
      <c r="R93" s="32">
        <f t="shared" si="0"/>
        <v>12</v>
      </c>
      <c r="S93" s="32">
        <f t="shared" si="0"/>
        <v>15</v>
      </c>
      <c r="T93" s="32">
        <f t="shared" si="0"/>
        <v>73</v>
      </c>
      <c r="U93" s="32">
        <f t="shared" si="0"/>
        <v>27</v>
      </c>
      <c r="V93" s="15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</row>
    <row r="94" spans="1:41" ht="17">
      <c r="A94" s="15"/>
      <c r="B94" s="62" t="s">
        <v>10</v>
      </c>
      <c r="C94" s="63"/>
      <c r="D94" s="39"/>
      <c r="E94" s="39"/>
      <c r="F94" s="39"/>
      <c r="G94" s="39"/>
      <c r="H94" s="39"/>
      <c r="I94" s="53"/>
      <c r="J94" s="31">
        <f>SUM(J10:J92)</f>
        <v>20</v>
      </c>
      <c r="K94" s="31">
        <f t="shared" ref="K94:U94" si="1">SUM(K10:K92)</f>
        <v>20</v>
      </c>
      <c r="L94" s="31">
        <f t="shared" si="1"/>
        <v>20</v>
      </c>
      <c r="M94" s="31">
        <f t="shared" si="1"/>
        <v>43</v>
      </c>
      <c r="N94" s="31">
        <f t="shared" si="1"/>
        <v>43</v>
      </c>
      <c r="O94" s="31">
        <f t="shared" si="1"/>
        <v>43</v>
      </c>
      <c r="P94" s="31">
        <f t="shared" si="1"/>
        <v>12</v>
      </c>
      <c r="Q94" s="31">
        <f t="shared" si="1"/>
        <v>12</v>
      </c>
      <c r="R94" s="31">
        <f t="shared" si="1"/>
        <v>12</v>
      </c>
      <c r="S94" s="31">
        <f t="shared" si="1"/>
        <v>15</v>
      </c>
      <c r="T94" s="31">
        <f t="shared" si="1"/>
        <v>73</v>
      </c>
      <c r="U94" s="31">
        <f t="shared" si="1"/>
        <v>27</v>
      </c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</row>
    <row r="95" spans="1:41" ht="18" thickBot="1">
      <c r="B95" s="64" t="s">
        <v>11</v>
      </c>
      <c r="C95" s="65"/>
      <c r="D95" s="40"/>
      <c r="E95" s="40"/>
      <c r="F95" s="40"/>
      <c r="G95" s="40"/>
      <c r="H95" s="40"/>
      <c r="I95" s="54"/>
      <c r="J95" s="33">
        <f>J93-J94</f>
        <v>0</v>
      </c>
      <c r="K95" s="33">
        <f t="shared" ref="K95:S95" si="2">K93-K94</f>
        <v>0</v>
      </c>
      <c r="L95" s="34">
        <f t="shared" si="2"/>
        <v>0</v>
      </c>
      <c r="M95" s="33">
        <f t="shared" si="2"/>
        <v>0</v>
      </c>
      <c r="N95" s="33">
        <f t="shared" si="2"/>
        <v>0</v>
      </c>
      <c r="O95" s="34">
        <f t="shared" si="2"/>
        <v>0</v>
      </c>
      <c r="P95" s="33">
        <f t="shared" si="2"/>
        <v>0</v>
      </c>
      <c r="Q95" s="33">
        <f t="shared" si="2"/>
        <v>0</v>
      </c>
      <c r="R95" s="34">
        <f t="shared" si="2"/>
        <v>0</v>
      </c>
      <c r="S95" s="35">
        <f t="shared" si="2"/>
        <v>0</v>
      </c>
      <c r="T95" s="35">
        <f t="shared" ref="T95:U95" si="3">T93-T94</f>
        <v>0</v>
      </c>
      <c r="U95" s="35">
        <f t="shared" si="3"/>
        <v>0</v>
      </c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</row>
    <row r="96" spans="1:41" s="1" customFormat="1">
      <c r="A96" s="2"/>
      <c r="B96"/>
      <c r="C96" s="19"/>
      <c r="D96" s="27"/>
      <c r="E96" s="27"/>
      <c r="F96" s="27"/>
      <c r="G96" s="27"/>
      <c r="H96" s="27"/>
      <c r="I96" s="19"/>
      <c r="J96" s="13">
        <f>J94/J93*100</f>
        <v>100</v>
      </c>
      <c r="K96" s="37">
        <f t="shared" ref="K96:U96" si="4">K94/K93*100</f>
        <v>100</v>
      </c>
      <c r="L96" s="37">
        <f t="shared" si="4"/>
        <v>100</v>
      </c>
      <c r="M96" s="37">
        <f t="shared" si="4"/>
        <v>100</v>
      </c>
      <c r="N96" s="37">
        <f t="shared" si="4"/>
        <v>100</v>
      </c>
      <c r="O96" s="37">
        <f t="shared" si="4"/>
        <v>100</v>
      </c>
      <c r="P96" s="52">
        <f t="shared" si="4"/>
        <v>100</v>
      </c>
      <c r="Q96" s="52">
        <f t="shared" si="4"/>
        <v>100</v>
      </c>
      <c r="R96" s="52">
        <f t="shared" si="4"/>
        <v>100</v>
      </c>
      <c r="S96" s="37">
        <f t="shared" si="4"/>
        <v>100</v>
      </c>
      <c r="T96" s="47"/>
      <c r="U96" s="37">
        <f t="shared" si="4"/>
        <v>100</v>
      </c>
      <c r="V96" s="37">
        <f>SUM(J96:U96)/20</f>
        <v>55</v>
      </c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</row>
    <row r="97" spans="1:41">
      <c r="J97" s="13"/>
      <c r="K97" s="13"/>
      <c r="L97" s="23"/>
      <c r="M97" s="11"/>
      <c r="N97" s="11"/>
      <c r="O97" s="23"/>
      <c r="P97" s="2"/>
      <c r="Q97" s="2"/>
      <c r="R97" s="18"/>
      <c r="S97" s="18"/>
      <c r="T97" s="18"/>
      <c r="U97" s="18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</row>
    <row r="98" spans="1:41" s="1" customFormat="1">
      <c r="A98" s="2"/>
      <c r="B98"/>
      <c r="C98" s="19"/>
      <c r="D98" s="27"/>
      <c r="E98" s="27"/>
      <c r="F98" s="27"/>
      <c r="G98" s="27"/>
      <c r="H98" s="27"/>
      <c r="I98" s="19"/>
      <c r="J98" s="13"/>
      <c r="K98" s="13"/>
      <c r="L98" s="23"/>
      <c r="M98" s="11"/>
      <c r="N98" s="11"/>
      <c r="O98" s="23"/>
      <c r="P98" s="2"/>
      <c r="Q98" s="2"/>
      <c r="R98" s="18"/>
      <c r="S98" s="18"/>
      <c r="T98" s="18"/>
      <c r="U98" s="18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</row>
    <row r="99" spans="1:41">
      <c r="J99" s="13"/>
      <c r="K99" s="13"/>
      <c r="L99" s="23"/>
      <c r="M99" s="11"/>
      <c r="N99" s="11"/>
      <c r="O99" s="23"/>
      <c r="P99" s="2"/>
      <c r="Q99" s="2"/>
      <c r="R99" s="18"/>
      <c r="S99" s="18"/>
      <c r="T99" s="18"/>
      <c r="U99" s="18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</row>
    <row r="100" spans="1:41">
      <c r="J100" s="13"/>
      <c r="K100" s="13"/>
      <c r="L100" s="23"/>
      <c r="M100" s="11"/>
      <c r="N100" s="11"/>
      <c r="O100" s="23"/>
      <c r="P100" s="2"/>
      <c r="Q100" s="2"/>
      <c r="R100" s="18"/>
      <c r="S100" s="18"/>
      <c r="T100" s="18"/>
      <c r="U100" s="18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</row>
    <row r="101" spans="1:41"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</row>
    <row r="102" spans="1:41"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</row>
    <row r="103" spans="1:41"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</row>
    <row r="104" spans="1:41"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</row>
    <row r="105" spans="1:41"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</row>
    <row r="106" spans="1:41"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</row>
    <row r="107" spans="1:41"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</row>
    <row r="108" spans="1:41"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</row>
    <row r="109" spans="1:41"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</row>
    <row r="110" spans="1:41"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</row>
    <row r="111" spans="1:41" s="1" customFormat="1">
      <c r="A111" s="2"/>
      <c r="B111"/>
      <c r="C111" s="19"/>
      <c r="D111" s="27"/>
      <c r="E111" s="27"/>
      <c r="F111" s="27"/>
      <c r="G111" s="27"/>
      <c r="H111" s="27"/>
      <c r="I111" s="19"/>
      <c r="J111" s="16"/>
      <c r="K111" s="16"/>
      <c r="L111" s="24"/>
      <c r="M111" s="3"/>
      <c r="N111" s="3"/>
      <c r="O111" s="24"/>
      <c r="P111"/>
      <c r="Q111"/>
      <c r="R111" s="19"/>
      <c r="S111" s="19"/>
      <c r="T111" s="19"/>
      <c r="U111" s="19"/>
      <c r="V111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</row>
    <row r="112" spans="1:41"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</row>
    <row r="113" spans="2:41" s="2" customFormat="1">
      <c r="B113"/>
      <c r="C113" s="19"/>
      <c r="D113" s="27"/>
      <c r="E113" s="27"/>
      <c r="F113" s="27"/>
      <c r="G113" s="27"/>
      <c r="H113" s="27"/>
      <c r="I113" s="19"/>
      <c r="J113" s="16"/>
      <c r="K113" s="16"/>
      <c r="L113" s="24"/>
      <c r="M113" s="3"/>
      <c r="N113" s="3"/>
      <c r="O113" s="24"/>
      <c r="P113"/>
      <c r="Q113"/>
      <c r="R113" s="19"/>
      <c r="S113" s="19"/>
      <c r="T113" s="19"/>
      <c r="U113" s="19"/>
      <c r="V113"/>
    </row>
    <row r="114" spans="2:41"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</row>
    <row r="115" spans="2:41"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</row>
    <row r="116" spans="2:41"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</row>
    <row r="117" spans="2:41"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</row>
    <row r="118" spans="2:41"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</row>
    <row r="119" spans="2:41"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</row>
    <row r="120" spans="2:41"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</row>
    <row r="121" spans="2:41"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</row>
    <row r="122" spans="2:41"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</row>
    <row r="123" spans="2:41"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</row>
    <row r="124" spans="2:41"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</row>
    <row r="125" spans="2:41"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</row>
    <row r="126" spans="2:41"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</row>
    <row r="127" spans="2:41"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</row>
    <row r="128" spans="2:41"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</row>
    <row r="129" spans="1:41"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</row>
    <row r="130" spans="1:41"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</row>
    <row r="131" spans="1:41"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</row>
    <row r="132" spans="1:41"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</row>
    <row r="133" spans="1:41"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</row>
    <row r="134" spans="1:41" s="1" customFormat="1">
      <c r="A134" s="2"/>
      <c r="B134"/>
      <c r="C134" s="19"/>
      <c r="D134" s="27"/>
      <c r="E134" s="27"/>
      <c r="F134" s="27"/>
      <c r="G134" s="27"/>
      <c r="H134" s="27"/>
      <c r="I134" s="19"/>
      <c r="J134" s="16"/>
      <c r="K134" s="16"/>
      <c r="L134" s="24"/>
      <c r="M134" s="3"/>
      <c r="N134" s="3"/>
      <c r="O134" s="24"/>
      <c r="P134"/>
      <c r="Q134"/>
      <c r="R134" s="19"/>
      <c r="S134" s="19"/>
      <c r="T134" s="19"/>
      <c r="U134" s="19"/>
      <c r="V134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</row>
    <row r="135" spans="1:41"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</row>
    <row r="136" spans="1:41"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</row>
    <row r="137" spans="1:41"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</row>
    <row r="138" spans="1:41"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</row>
    <row r="139" spans="1:41"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</row>
    <row r="140" spans="1:41"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</row>
    <row r="141" spans="1:41"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</row>
    <row r="142" spans="1:41" s="1" customFormat="1">
      <c r="A142" s="2"/>
      <c r="B142"/>
      <c r="C142" s="19"/>
      <c r="D142" s="27"/>
      <c r="E142" s="27"/>
      <c r="F142" s="27"/>
      <c r="G142" s="27"/>
      <c r="H142" s="27"/>
      <c r="I142" s="19"/>
      <c r="J142" s="16"/>
      <c r="K142" s="16"/>
      <c r="L142" s="24"/>
      <c r="M142" s="3"/>
      <c r="N142" s="3"/>
      <c r="O142" s="24"/>
      <c r="P142"/>
      <c r="Q142"/>
      <c r="R142" s="19"/>
      <c r="S142" s="19"/>
      <c r="T142" s="19"/>
      <c r="U142" s="19"/>
      <c r="V14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</row>
    <row r="143" spans="1:41"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</row>
    <row r="144" spans="1:41"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</row>
    <row r="145" spans="23:41"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</row>
    <row r="146" spans="23:41"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</row>
    <row r="147" spans="23:41"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</row>
    <row r="148" spans="23:41"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</row>
    <row r="149" spans="23:41"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</row>
    <row r="150" spans="23:41"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</row>
    <row r="151" spans="23:41"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</row>
    <row r="152" spans="23:41"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</row>
    <row r="153" spans="23:41"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</row>
    <row r="154" spans="23:41"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</row>
    <row r="155" spans="23:41"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</row>
    <row r="156" spans="23:41"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</row>
    <row r="157" spans="23:41"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</row>
    <row r="158" spans="23:41"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</row>
    <row r="159" spans="23:41"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</row>
  </sheetData>
  <sortState ref="B10:U92">
    <sortCondition ref="B10:B92"/>
  </sortState>
  <mergeCells count="19">
    <mergeCell ref="B4:M4"/>
    <mergeCell ref="B3:M3"/>
    <mergeCell ref="B1:M1"/>
    <mergeCell ref="B2:M2"/>
    <mergeCell ref="J7:U7"/>
    <mergeCell ref="C7:C8"/>
    <mergeCell ref="B7:B8"/>
    <mergeCell ref="I7:I9"/>
    <mergeCell ref="V7:V9"/>
    <mergeCell ref="B93:C93"/>
    <mergeCell ref="B94:C94"/>
    <mergeCell ref="B95:C95"/>
    <mergeCell ref="J9:L9"/>
    <mergeCell ref="M9:O9"/>
    <mergeCell ref="D7:F8"/>
    <mergeCell ref="G7:G9"/>
    <mergeCell ref="H7:H9"/>
    <mergeCell ref="P9:R9"/>
    <mergeCell ref="T8:U8"/>
  </mergeCells>
  <phoneticPr fontId="10" type="noConversion"/>
  <conditionalFormatting sqref="J10:U51">
    <cfRule type="containsBlanks" dxfId="4" priority="20">
      <formula>LEN(TRIM(J10))=0</formula>
    </cfRule>
  </conditionalFormatting>
  <conditionalFormatting sqref="J90:L92 P90:S92 U90:U92 J52:S59 U52:U59">
    <cfRule type="containsBlanks" dxfId="3" priority="14">
      <formula>LEN(TRIM(J52))=0</formula>
    </cfRule>
  </conditionalFormatting>
  <conditionalFormatting sqref="J60:L71 J73:L89 P89:S89 M89:O92 U89 T89:T92 M64:U88 M60:S63 U60:U63">
    <cfRule type="containsBlanks" dxfId="2" priority="13">
      <formula>LEN(TRIM(J60))=0</formula>
    </cfRule>
  </conditionalFormatting>
  <conditionalFormatting sqref="J72:L72">
    <cfRule type="containsBlanks" dxfId="1" priority="12">
      <formula>LEN(TRIM(J72))=0</formula>
    </cfRule>
  </conditionalFormatting>
  <conditionalFormatting sqref="T52:T63">
    <cfRule type="containsBlanks" dxfId="0" priority="1">
      <formula>LEN(TRIM(T52))=0</formula>
    </cfRule>
  </conditionalFormatting>
  <pageMargins left="0.5" right="0.5" top="0.5" bottom="0.5" header="0.5" footer="0.5"/>
  <pageSetup scale="62" orientation="landscape" horizontalDpi="4294967292" verticalDpi="4294967292"/>
  <colBreaks count="1" manualBreakCount="1">
    <brk id="21" min="6" max="77" man="1"/>
  </colBreak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Ruler="0" workbookViewId="0">
      <selection sqref="A1:K9"/>
    </sheetView>
  </sheetViews>
  <sheetFormatPr baseColWidth="10" defaultRowHeight="15" x14ac:dyDescent="0"/>
  <sheetData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Station Metrics</vt:lpstr>
      <vt:lpstr>Notes</vt:lpstr>
    </vt:vector>
  </TitlesOfParts>
  <Company>IRIS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Jessica Lodewyk</dc:creator>
  <cp:lastModifiedBy>Jessica Lodewyk</cp:lastModifiedBy>
  <cp:lastPrinted>2014-09-15T15:18:29Z</cp:lastPrinted>
  <dcterms:created xsi:type="dcterms:W3CDTF">2013-07-16T16:16:36Z</dcterms:created>
  <dcterms:modified xsi:type="dcterms:W3CDTF">2014-11-04T22:55:07Z</dcterms:modified>
</cp:coreProperties>
</file>