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000" yWindow="0" windowWidth="23580" windowHeight="22920" tabRatio="500"/>
  </bookViews>
  <sheets>
    <sheet name="Station Metrics" sheetId="1" r:id="rId1"/>
    <sheet name="Notes" sheetId="2" r:id="rId2"/>
  </sheets>
  <definedNames>
    <definedName name="_xlnm.Print_Area" localSheetId="0">'Station Metrics'!$A$1:$M$39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1" i="1" l="1"/>
  <c r="K41" i="1"/>
  <c r="L41" i="1"/>
  <c r="J40" i="1"/>
  <c r="J41" i="1"/>
  <c r="J42" i="1"/>
  <c r="J43" i="1"/>
  <c r="M40" i="1"/>
  <c r="K40" i="1"/>
  <c r="L40" i="1"/>
  <c r="K43" i="1"/>
  <c r="L43" i="1"/>
  <c r="M43" i="1"/>
  <c r="N43" i="1"/>
  <c r="M42" i="1"/>
  <c r="K42" i="1"/>
  <c r="L42" i="1"/>
</calcChain>
</file>

<file path=xl/sharedStrings.xml><?xml version="1.0" encoding="utf-8"?>
<sst xmlns="http://schemas.openxmlformats.org/spreadsheetml/2006/main" count="84" uniqueCount="57">
  <si>
    <t>Site</t>
  </si>
  <si>
    <t>Instrument Type</t>
  </si>
  <si>
    <t>DPG</t>
  </si>
  <si>
    <t>BHZ</t>
  </si>
  <si>
    <t>BH1</t>
  </si>
  <si>
    <t>BH2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</si>
  <si>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</si>
  <si>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</si>
  <si>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</si>
  <si>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</si>
  <si>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</si>
  <si>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BDH</t>
  </si>
  <si>
    <t>1 = correct data in DMC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</si>
  <si>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</si>
  <si>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</si>
  <si>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</si>
  <si>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</si>
  <si>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</si>
  <si>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</si>
  <si>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</si>
  <si>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>NZ01</t>
  </si>
  <si>
    <t>NZ02</t>
  </si>
  <si>
    <t>NZ03</t>
  </si>
  <si>
    <t>NZ04</t>
  </si>
  <si>
    <t>NZ05</t>
  </si>
  <si>
    <t>NZ06</t>
  </si>
  <si>
    <t>NZ07</t>
  </si>
  <si>
    <t>NZ08</t>
  </si>
  <si>
    <t>NZ09</t>
  </si>
  <si>
    <t>NZ10</t>
  </si>
  <si>
    <t>NZ11</t>
  </si>
  <si>
    <t>NZ12</t>
  </si>
  <si>
    <t>NZ13</t>
  </si>
  <si>
    <t>NZ14</t>
  </si>
  <si>
    <t>NZ15</t>
  </si>
  <si>
    <t>NZ16</t>
  </si>
  <si>
    <t>NZ18</t>
  </si>
  <si>
    <t>NZ19</t>
  </si>
  <si>
    <t>NZ20</t>
  </si>
  <si>
    <t>NZ21</t>
  </si>
  <si>
    <t>NZ22</t>
  </si>
  <si>
    <t>NZ23</t>
  </si>
  <si>
    <t>NZ24</t>
  </si>
  <si>
    <t>NZ25</t>
  </si>
  <si>
    <t>NZ26</t>
  </si>
  <si>
    <t>NZ27</t>
  </si>
  <si>
    <t>NZ28</t>
  </si>
  <si>
    <t>NZ29</t>
  </si>
  <si>
    <t>NZ30</t>
  </si>
  <si>
    <t>SIO_OBS T240</t>
  </si>
  <si>
    <t>raw broadband, 50 sps</t>
  </si>
  <si>
    <t xml:space="preserve">MOANA EXPERIMENT KEY </t>
  </si>
  <si>
    <t>Last Updated: 3/17/15</t>
  </si>
  <si>
    <t>NZ17</t>
  </si>
  <si>
    <t>SIO_OBS T241</t>
  </si>
  <si>
    <t>LOST ON RECOVERY</t>
  </si>
  <si>
    <t>SIO_OBS T40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</si>
</sst>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6" formatCode="0.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21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Fill="1" applyBorder="1"/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9" xfId="0" applyFill="1" applyBorder="1"/>
    <xf numFmtId="0" fontId="0" fillId="0" borderId="17" xfId="0" applyFill="1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13" fillId="6" borderId="17" xfId="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 wrapText="1"/>
    </xf>
    <xf numFmtId="166" fontId="14" fillId="10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13" fillId="6" borderId="18" xfId="8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15" fillId="0" borderId="15" xfId="0" applyFont="1" applyBorder="1"/>
    <xf numFmtId="0" fontId="15" fillId="0" borderId="28" xfId="0" applyFont="1" applyBorder="1"/>
    <xf numFmtId="0" fontId="0" fillId="5" borderId="23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164" fontId="14" fillId="10" borderId="14" xfId="0" applyNumberFormat="1" applyFont="1" applyFill="1" applyBorder="1" applyAlignment="1">
      <alignment horizontal="center" vertical="center" wrapText="1"/>
    </xf>
    <xf numFmtId="164" fontId="14" fillId="10" borderId="12" xfId="0" applyNumberFormat="1" applyFont="1" applyFill="1" applyBorder="1" applyAlignment="1">
      <alignment horizontal="center" vertical="center" wrapText="1"/>
    </xf>
    <xf numFmtId="164" fontId="14" fillId="10" borderId="27" xfId="0" applyNumberFormat="1" applyFont="1" applyFill="1" applyBorder="1" applyAlignment="1">
      <alignment horizontal="center" vertical="center" wrapText="1"/>
    </xf>
    <xf numFmtId="164" fontId="8" fillId="9" borderId="19" xfId="0" applyNumberFormat="1" applyFont="1" applyFill="1" applyBorder="1" applyAlignment="1">
      <alignment horizontal="center" vertical="center"/>
    </xf>
    <xf numFmtId="164" fontId="8" fillId="9" borderId="9" xfId="0" applyNumberFormat="1" applyFont="1" applyFill="1" applyBorder="1" applyAlignment="1">
      <alignment horizontal="center" vertical="center"/>
    </xf>
    <xf numFmtId="164" fontId="8" fillId="9" borderId="13" xfId="0" applyNumberFormat="1" applyFont="1" applyFill="1" applyBorder="1" applyAlignment="1">
      <alignment horizontal="center" vertical="center"/>
    </xf>
  </cellXfs>
  <cellStyles count="121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8"/>
    <cellStyle name="Normal 3" xfId="9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abSelected="1" workbookViewId="0">
      <selection activeCell="D25" sqref="D25"/>
    </sheetView>
  </sheetViews>
  <sheetFormatPr baseColWidth="10" defaultRowHeight="15" x14ac:dyDescent="0"/>
  <cols>
    <col min="1" max="2" width="5.33203125" style="2" customWidth="1"/>
    <col min="3" max="3" width="7.1640625" bestFit="1" customWidth="1"/>
    <col min="4" max="4" width="14.83203125" style="17" customWidth="1"/>
    <col min="5" max="9" width="12.1640625" style="24" customWidth="1"/>
    <col min="10" max="10" width="4.83203125" style="3" customWidth="1"/>
    <col min="11" max="11" width="5" style="3" customWidth="1"/>
    <col min="12" max="12" width="5.1640625" style="21" customWidth="1"/>
    <col min="13" max="13" width="4.83203125" style="17" bestFit="1" customWidth="1"/>
    <col min="14" max="14" width="62" customWidth="1"/>
    <col min="16" max="16" width="12" customWidth="1"/>
  </cols>
  <sheetData>
    <row r="1" spans="1:33" ht="18">
      <c r="C1" s="54" t="s">
        <v>51</v>
      </c>
      <c r="D1" s="55"/>
      <c r="E1" s="55"/>
      <c r="F1" s="55"/>
      <c r="G1" s="55"/>
      <c r="H1" s="55"/>
      <c r="I1" s="55"/>
      <c r="J1" s="56"/>
      <c r="K1" s="24"/>
      <c r="L1" s="24"/>
      <c r="M1" s="24"/>
    </row>
    <row r="2" spans="1:33">
      <c r="C2" s="51" t="s">
        <v>12</v>
      </c>
      <c r="D2" s="52"/>
      <c r="E2" s="52"/>
      <c r="F2" s="52"/>
      <c r="G2" s="52"/>
      <c r="H2" s="52"/>
      <c r="I2" s="52"/>
      <c r="J2" s="53"/>
      <c r="K2" s="25"/>
      <c r="L2" s="25"/>
      <c r="M2" s="24"/>
    </row>
    <row r="3" spans="1:33">
      <c r="C3" s="51" t="s">
        <v>6</v>
      </c>
      <c r="D3" s="52"/>
      <c r="E3" s="52"/>
      <c r="F3" s="52"/>
      <c r="G3" s="52"/>
      <c r="H3" s="52"/>
      <c r="I3" s="52"/>
      <c r="J3" s="53"/>
      <c r="K3" s="25"/>
      <c r="L3" s="25"/>
      <c r="M3" s="24"/>
    </row>
    <row r="4" spans="1:33">
      <c r="C4" s="48" t="s">
        <v>7</v>
      </c>
      <c r="D4" s="49"/>
      <c r="E4" s="49"/>
      <c r="F4" s="49"/>
      <c r="G4" s="49"/>
      <c r="H4" s="49"/>
      <c r="I4" s="49"/>
      <c r="J4" s="50"/>
      <c r="K4" s="13"/>
      <c r="L4" s="13"/>
      <c r="M4" s="24"/>
    </row>
    <row r="5" spans="1:33">
      <c r="C5" t="s">
        <v>52</v>
      </c>
      <c r="D5" s="10"/>
      <c r="E5" s="10"/>
      <c r="F5" s="10"/>
      <c r="G5" s="10"/>
      <c r="H5" s="10"/>
      <c r="I5" s="10"/>
      <c r="L5" s="13"/>
      <c r="M5" s="24"/>
    </row>
    <row r="6" spans="1:33">
      <c r="D6" s="32"/>
      <c r="E6" s="32"/>
      <c r="F6" s="32"/>
      <c r="G6" s="32"/>
      <c r="H6" s="32"/>
      <c r="I6" s="32"/>
      <c r="L6" s="13"/>
      <c r="M6" s="24"/>
    </row>
    <row r="7" spans="1:33" ht="15" customHeight="1">
      <c r="C7" s="61" t="s">
        <v>0</v>
      </c>
      <c r="D7" s="60" t="s">
        <v>1</v>
      </c>
      <c r="E7" s="78" t="s">
        <v>17</v>
      </c>
      <c r="F7" s="78" t="s">
        <v>18</v>
      </c>
      <c r="G7" s="72" t="s">
        <v>16</v>
      </c>
      <c r="H7" s="73"/>
      <c r="I7" s="74"/>
      <c r="J7" s="57"/>
      <c r="K7" s="58"/>
      <c r="L7" s="58"/>
      <c r="M7" s="59"/>
      <c r="N7" s="62" t="s">
        <v>19</v>
      </c>
    </row>
    <row r="8" spans="1:33" ht="30" customHeight="1">
      <c r="C8" s="61"/>
      <c r="D8" s="60"/>
      <c r="E8" s="79"/>
      <c r="F8" s="79"/>
      <c r="G8" s="75"/>
      <c r="H8" s="76"/>
      <c r="I8" s="77"/>
      <c r="J8" s="8" t="s">
        <v>3</v>
      </c>
      <c r="K8" s="6" t="s">
        <v>4</v>
      </c>
      <c r="L8" s="18" t="s">
        <v>5</v>
      </c>
      <c r="M8" s="47" t="s">
        <v>2</v>
      </c>
      <c r="N8" s="62"/>
    </row>
    <row r="9" spans="1:33" ht="38" customHeight="1">
      <c r="C9" s="7"/>
      <c r="D9" s="22"/>
      <c r="E9" s="80"/>
      <c r="F9" s="80"/>
      <c r="G9" s="37" t="s">
        <v>13</v>
      </c>
      <c r="H9" s="37" t="s">
        <v>14</v>
      </c>
      <c r="I9" s="38" t="s">
        <v>15</v>
      </c>
      <c r="J9" s="69" t="s">
        <v>50</v>
      </c>
      <c r="K9" s="70"/>
      <c r="L9" s="71"/>
      <c r="M9" s="14" t="s">
        <v>11</v>
      </c>
      <c r="N9" s="62"/>
    </row>
    <row r="10" spans="1:33">
      <c r="A10" s="2">
        <v>1</v>
      </c>
      <c r="C10" s="4" t="s">
        <v>20</v>
      </c>
      <c r="D10" s="23" t="s">
        <v>49</v>
      </c>
      <c r="E10" s="40">
        <v>39844</v>
      </c>
      <c r="F10" s="40">
        <v>40213.999988425923</v>
      </c>
      <c r="G10" s="41">
        <v>-44.498100000000001</v>
      </c>
      <c r="H10" s="41">
        <v>165.0016</v>
      </c>
      <c r="I10" s="45">
        <v>-4682</v>
      </c>
      <c r="J10" s="11">
        <v>1</v>
      </c>
      <c r="K10" s="5">
        <v>1</v>
      </c>
      <c r="L10" s="19">
        <v>1</v>
      </c>
      <c r="M10" s="15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3">
      <c r="A11" s="2">
        <v>2</v>
      </c>
      <c r="C11" s="4" t="s">
        <v>21</v>
      </c>
      <c r="D11" s="23" t="s">
        <v>49</v>
      </c>
      <c r="E11" s="40">
        <v>39845</v>
      </c>
      <c r="F11" s="40">
        <v>40213.999988425923</v>
      </c>
      <c r="G11" s="41">
        <v>-43.997999999999998</v>
      </c>
      <c r="H11" s="41">
        <v>166.50110000000001</v>
      </c>
      <c r="I11" s="45">
        <v>-3816</v>
      </c>
      <c r="J11" s="11">
        <v>1</v>
      </c>
      <c r="K11" s="5">
        <v>1</v>
      </c>
      <c r="L11" s="19">
        <v>1</v>
      </c>
      <c r="M11" s="15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3">
      <c r="A12" s="2">
        <v>3</v>
      </c>
      <c r="C12" s="4" t="s">
        <v>22</v>
      </c>
      <c r="D12" s="23" t="s">
        <v>49</v>
      </c>
      <c r="E12" s="40">
        <v>39846</v>
      </c>
      <c r="F12" s="40">
        <v>40214.999988425923</v>
      </c>
      <c r="G12" s="41">
        <v>-43.001800000000003</v>
      </c>
      <c r="H12" s="41">
        <v>165.99950000000001</v>
      </c>
      <c r="I12" s="45">
        <v>-4225</v>
      </c>
      <c r="J12" s="11">
        <v>1</v>
      </c>
      <c r="K12" s="5">
        <v>1</v>
      </c>
      <c r="L12" s="19">
        <v>1</v>
      </c>
      <c r="M12" s="15">
        <v>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3">
      <c r="A13" s="2">
        <v>4</v>
      </c>
      <c r="C13" s="4" t="s">
        <v>23</v>
      </c>
      <c r="D13" s="23" t="s">
        <v>49</v>
      </c>
      <c r="E13" s="40">
        <v>39846</v>
      </c>
      <c r="F13" s="40">
        <v>40215.999988425923</v>
      </c>
      <c r="G13" s="41">
        <v>-41.999299999999998</v>
      </c>
      <c r="H13" s="41">
        <v>165.50239999999999</v>
      </c>
      <c r="I13" s="45">
        <v>-4470</v>
      </c>
      <c r="J13" s="11">
        <v>1</v>
      </c>
      <c r="K13" s="5">
        <v>1</v>
      </c>
      <c r="L13" s="19">
        <v>1</v>
      </c>
      <c r="M13" s="15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3">
      <c r="A14" s="2">
        <v>5</v>
      </c>
      <c r="C14" s="4" t="s">
        <v>24</v>
      </c>
      <c r="D14" s="23" t="s">
        <v>49</v>
      </c>
      <c r="E14" s="40">
        <v>39847</v>
      </c>
      <c r="F14" s="40">
        <v>40207.999988425923</v>
      </c>
      <c r="G14" s="41">
        <v>-40.649299999999997</v>
      </c>
      <c r="H14" s="41">
        <v>167.251</v>
      </c>
      <c r="I14" s="45">
        <v>-1188</v>
      </c>
      <c r="J14" s="11">
        <v>1</v>
      </c>
      <c r="K14" s="5">
        <v>1</v>
      </c>
      <c r="L14" s="19">
        <v>1</v>
      </c>
      <c r="M14" s="15">
        <v>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>
      <c r="A15" s="2">
        <v>6</v>
      </c>
      <c r="C15" s="4" t="s">
        <v>25</v>
      </c>
      <c r="D15" s="23" t="s">
        <v>49</v>
      </c>
      <c r="E15" s="40">
        <v>39847</v>
      </c>
      <c r="F15" s="40">
        <v>40207.999988425923</v>
      </c>
      <c r="G15" s="41">
        <v>-39.7498</v>
      </c>
      <c r="H15" s="41">
        <v>168.00110000000001</v>
      </c>
      <c r="I15" s="45">
        <v>-859</v>
      </c>
      <c r="J15" s="11">
        <v>1</v>
      </c>
      <c r="K15" s="5">
        <v>1</v>
      </c>
      <c r="L15" s="19">
        <v>1</v>
      </c>
      <c r="M15" s="15">
        <v>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>
      <c r="A16" s="2">
        <v>7</v>
      </c>
      <c r="C16" s="4" t="s">
        <v>26</v>
      </c>
      <c r="D16" s="23" t="s">
        <v>49</v>
      </c>
      <c r="E16" s="40">
        <v>39847</v>
      </c>
      <c r="F16" s="40">
        <v>40207.999988425923</v>
      </c>
      <c r="G16" s="41">
        <v>-40.250100000000003</v>
      </c>
      <c r="H16" s="41">
        <v>169.00030000000001</v>
      </c>
      <c r="I16" s="45">
        <v>-852</v>
      </c>
      <c r="J16" s="11">
        <v>1</v>
      </c>
      <c r="K16" s="5">
        <v>1</v>
      </c>
      <c r="L16" s="19">
        <v>1</v>
      </c>
      <c r="M16" s="15">
        <v>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>
      <c r="A17" s="2">
        <v>8</v>
      </c>
      <c r="C17" s="4" t="s">
        <v>27</v>
      </c>
      <c r="D17" s="23" t="s">
        <v>49</v>
      </c>
      <c r="E17" s="39">
        <v>39848</v>
      </c>
      <c r="F17" s="40">
        <v>40208.999988425923</v>
      </c>
      <c r="G17" s="41">
        <v>-40.9998</v>
      </c>
      <c r="H17" s="41">
        <v>168.50110000000001</v>
      </c>
      <c r="I17" s="45">
        <v>-995</v>
      </c>
      <c r="J17" s="11">
        <v>1</v>
      </c>
      <c r="K17" s="5">
        <v>1</v>
      </c>
      <c r="L17" s="19">
        <v>1</v>
      </c>
      <c r="M17" s="15">
        <v>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3">
      <c r="A18" s="2">
        <v>9</v>
      </c>
      <c r="C18" s="4" t="s">
        <v>28</v>
      </c>
      <c r="D18" s="23" t="s">
        <v>49</v>
      </c>
      <c r="E18" s="40">
        <v>39848</v>
      </c>
      <c r="F18" s="40">
        <v>40210.999988425923</v>
      </c>
      <c r="G18" s="41">
        <v>-41.650700000000001</v>
      </c>
      <c r="H18" s="41">
        <v>167.8998</v>
      </c>
      <c r="I18" s="45">
        <v>-1335</v>
      </c>
      <c r="J18" s="11">
        <v>1</v>
      </c>
      <c r="K18" s="5">
        <v>1</v>
      </c>
      <c r="L18" s="19">
        <v>1</v>
      </c>
      <c r="M18" s="15">
        <v>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3">
      <c r="A19" s="2">
        <v>10</v>
      </c>
      <c r="C19" s="4" t="s">
        <v>29</v>
      </c>
      <c r="D19" s="23" t="s">
        <v>49</v>
      </c>
      <c r="E19" s="40">
        <v>39848</v>
      </c>
      <c r="F19" s="40">
        <v>40214.999988425923</v>
      </c>
      <c r="G19" s="41">
        <v>-43.200699999999998</v>
      </c>
      <c r="H19" s="41">
        <v>168.00040000000001</v>
      </c>
      <c r="I19" s="45">
        <v>-1193</v>
      </c>
      <c r="J19" s="11">
        <v>1</v>
      </c>
      <c r="K19" s="5">
        <v>1</v>
      </c>
      <c r="L19" s="19">
        <v>1</v>
      </c>
      <c r="M19" s="15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3">
      <c r="A20" s="2">
        <v>11</v>
      </c>
      <c r="C20" s="4" t="s">
        <v>30</v>
      </c>
      <c r="D20" s="23" t="s">
        <v>49</v>
      </c>
      <c r="E20" s="40">
        <v>39848</v>
      </c>
      <c r="F20" s="40">
        <v>40211.999988425923</v>
      </c>
      <c r="G20" s="41">
        <v>-43.3</v>
      </c>
      <c r="H20" s="41">
        <v>168.8502</v>
      </c>
      <c r="I20" s="45">
        <v>-911</v>
      </c>
      <c r="J20" s="11">
        <v>1</v>
      </c>
      <c r="K20" s="5">
        <v>1</v>
      </c>
      <c r="L20" s="19">
        <v>1</v>
      </c>
      <c r="M20" s="15">
        <v>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3">
      <c r="A21" s="2">
        <v>12</v>
      </c>
      <c r="C21" s="4" t="s">
        <v>31</v>
      </c>
      <c r="D21" s="23" t="s">
        <v>49</v>
      </c>
      <c r="E21" s="39">
        <v>39849</v>
      </c>
      <c r="F21" s="40">
        <v>40211.999988425923</v>
      </c>
      <c r="G21" s="41">
        <v>-43.0017</v>
      </c>
      <c r="H21" s="41">
        <v>169.5986</v>
      </c>
      <c r="I21" s="45">
        <v>-625</v>
      </c>
      <c r="J21" s="11">
        <v>1</v>
      </c>
      <c r="K21" s="5">
        <v>1</v>
      </c>
      <c r="L21" s="19">
        <v>1</v>
      </c>
      <c r="M21" s="15">
        <v>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3">
      <c r="A22" s="2">
        <v>13</v>
      </c>
      <c r="C22" s="4" t="s">
        <v>32</v>
      </c>
      <c r="D22" s="23" t="s">
        <v>49</v>
      </c>
      <c r="E22" s="40">
        <v>39849</v>
      </c>
      <c r="F22" s="40">
        <v>40210.999988425923</v>
      </c>
      <c r="G22" s="41">
        <v>-42.499699999999997</v>
      </c>
      <c r="H22" s="41">
        <v>169</v>
      </c>
      <c r="I22" s="45">
        <v>-1165</v>
      </c>
      <c r="J22" s="11">
        <v>1</v>
      </c>
      <c r="K22" s="5">
        <v>1</v>
      </c>
      <c r="L22" s="19">
        <v>1</v>
      </c>
      <c r="M22" s="15">
        <v>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3">
      <c r="A23" s="2">
        <v>14</v>
      </c>
      <c r="C23" s="4" t="s">
        <v>33</v>
      </c>
      <c r="D23" s="23" t="s">
        <v>49</v>
      </c>
      <c r="E23" s="40">
        <v>39850</v>
      </c>
      <c r="F23" s="40">
        <v>40209.999988425923</v>
      </c>
      <c r="G23" s="41">
        <v>-42.650599999999997</v>
      </c>
      <c r="H23" s="41">
        <v>169.95</v>
      </c>
      <c r="I23" s="45">
        <v>-633</v>
      </c>
      <c r="J23" s="11">
        <v>1</v>
      </c>
      <c r="K23" s="5">
        <v>1</v>
      </c>
      <c r="L23" s="19">
        <v>1</v>
      </c>
      <c r="M23" s="15">
        <v>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3">
      <c r="A24" s="2">
        <v>15</v>
      </c>
      <c r="C24" s="4" t="s">
        <v>34</v>
      </c>
      <c r="D24" s="23" t="s">
        <v>56</v>
      </c>
      <c r="E24" s="40">
        <v>39850</v>
      </c>
      <c r="F24" s="40">
        <v>39982.999988425923</v>
      </c>
      <c r="G24" s="41">
        <v>-42.150599999999997</v>
      </c>
      <c r="H24" s="41">
        <v>170.39959999999999</v>
      </c>
      <c r="I24" s="45">
        <v>-561</v>
      </c>
      <c r="J24" s="11">
        <v>1</v>
      </c>
      <c r="K24" s="5">
        <v>1</v>
      </c>
      <c r="L24" s="19">
        <v>1</v>
      </c>
      <c r="M24" s="15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3">
      <c r="A25" s="2">
        <v>16</v>
      </c>
      <c r="C25" s="4" t="s">
        <v>35</v>
      </c>
      <c r="D25" s="23" t="s">
        <v>49</v>
      </c>
      <c r="E25" s="40">
        <v>39850</v>
      </c>
      <c r="F25" s="40">
        <v>40208.999988425923</v>
      </c>
      <c r="G25" s="41">
        <v>-41.749899999999997</v>
      </c>
      <c r="H25" s="41">
        <v>169.2491</v>
      </c>
      <c r="I25" s="45">
        <v>-1063</v>
      </c>
      <c r="J25" s="11">
        <v>1</v>
      </c>
      <c r="K25" s="5">
        <v>1</v>
      </c>
      <c r="L25" s="19">
        <v>1</v>
      </c>
      <c r="M25" s="15">
        <v>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3">
      <c r="C26" s="4" t="s">
        <v>53</v>
      </c>
      <c r="D26" s="23" t="s">
        <v>54</v>
      </c>
      <c r="E26" s="81" t="s">
        <v>55</v>
      </c>
      <c r="F26" s="82"/>
      <c r="G26" s="82"/>
      <c r="H26" s="82"/>
      <c r="I26" s="83"/>
      <c r="J26" s="11"/>
      <c r="K26" s="5"/>
      <c r="L26" s="19"/>
      <c r="M26" s="1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>
      <c r="A27" s="2">
        <v>17</v>
      </c>
      <c r="C27" s="4" t="s">
        <v>36</v>
      </c>
      <c r="D27" s="23" t="s">
        <v>49</v>
      </c>
      <c r="E27" s="40">
        <v>39851</v>
      </c>
      <c r="F27" s="40">
        <v>40206.999988425923</v>
      </c>
      <c r="G27" s="41">
        <v>-41.0002</v>
      </c>
      <c r="H27" s="41">
        <v>170</v>
      </c>
      <c r="I27" s="45">
        <v>-805</v>
      </c>
      <c r="J27" s="11">
        <v>1</v>
      </c>
      <c r="K27" s="5">
        <v>1</v>
      </c>
      <c r="L27" s="19">
        <v>1</v>
      </c>
      <c r="M27" s="15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3">
      <c r="A28" s="2">
        <v>18</v>
      </c>
      <c r="C28" s="4" t="s">
        <v>37</v>
      </c>
      <c r="D28" s="23" t="s">
        <v>49</v>
      </c>
      <c r="E28" s="40">
        <v>39852</v>
      </c>
      <c r="F28" s="40">
        <v>40205.999988425923</v>
      </c>
      <c r="G28" s="41">
        <v>-40.7502</v>
      </c>
      <c r="H28" s="41">
        <v>170.90039999999999</v>
      </c>
      <c r="I28" s="45">
        <v>-549</v>
      </c>
      <c r="J28" s="11">
        <v>1</v>
      </c>
      <c r="K28" s="5">
        <v>1</v>
      </c>
      <c r="L28" s="19">
        <v>1</v>
      </c>
      <c r="M28" s="15">
        <v>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>
      <c r="A29" s="2">
        <v>19</v>
      </c>
      <c r="C29" s="4" t="s">
        <v>38</v>
      </c>
      <c r="D29" s="23" t="s">
        <v>49</v>
      </c>
      <c r="E29" s="40">
        <v>39852</v>
      </c>
      <c r="F29" s="40">
        <v>40205.999988425923</v>
      </c>
      <c r="G29" s="41">
        <v>-40.1995</v>
      </c>
      <c r="H29" s="41">
        <v>170.75030000000001</v>
      </c>
      <c r="I29" s="45">
        <v>-714</v>
      </c>
      <c r="J29" s="11">
        <v>1</v>
      </c>
      <c r="K29" s="5">
        <v>1</v>
      </c>
      <c r="L29" s="19">
        <v>1</v>
      </c>
      <c r="M29" s="15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>
      <c r="A30" s="2">
        <v>20</v>
      </c>
      <c r="C30" s="4" t="s">
        <v>39</v>
      </c>
      <c r="D30" s="23" t="s">
        <v>49</v>
      </c>
      <c r="E30" s="40">
        <v>39852</v>
      </c>
      <c r="F30" s="40">
        <v>40205.999988425923</v>
      </c>
      <c r="G30" s="41">
        <v>-39.500500000000002</v>
      </c>
      <c r="H30" s="41">
        <v>170.0001</v>
      </c>
      <c r="I30" s="45">
        <v>-676</v>
      </c>
      <c r="J30" s="11">
        <v>1</v>
      </c>
      <c r="K30" s="5">
        <v>1</v>
      </c>
      <c r="L30" s="19">
        <v>1</v>
      </c>
      <c r="M30" s="15">
        <v>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>
      <c r="A31" s="2">
        <v>21</v>
      </c>
      <c r="C31" s="4" t="s">
        <v>40</v>
      </c>
      <c r="D31" s="23" t="s">
        <v>49</v>
      </c>
      <c r="E31" s="39">
        <v>39856</v>
      </c>
      <c r="F31" s="40">
        <v>40223.999988425923</v>
      </c>
      <c r="G31" s="41">
        <v>-44.500599999999999</v>
      </c>
      <c r="H31" s="41">
        <v>173.99870000000001</v>
      </c>
      <c r="I31" s="45">
        <v>-776</v>
      </c>
      <c r="J31" s="11">
        <v>1</v>
      </c>
      <c r="K31" s="5">
        <v>1</v>
      </c>
      <c r="L31" s="19">
        <v>1</v>
      </c>
      <c r="M31" s="15">
        <v>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3">
      <c r="A32" s="2">
        <v>22</v>
      </c>
      <c r="C32" s="4" t="s">
        <v>41</v>
      </c>
      <c r="D32" s="23" t="s">
        <v>49</v>
      </c>
      <c r="E32" s="40">
        <v>39856</v>
      </c>
      <c r="F32" s="40">
        <v>40221.999988425923</v>
      </c>
      <c r="G32" s="41">
        <v>-45.1494</v>
      </c>
      <c r="H32" s="41">
        <v>174.852</v>
      </c>
      <c r="I32" s="45">
        <v>-1091</v>
      </c>
      <c r="J32" s="11">
        <v>1</v>
      </c>
      <c r="K32" s="5">
        <v>1</v>
      </c>
      <c r="L32" s="19">
        <v>1</v>
      </c>
      <c r="M32" s="15">
        <v>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33">
      <c r="A33" s="2">
        <v>23</v>
      </c>
      <c r="C33" s="4" t="s">
        <v>42</v>
      </c>
      <c r="D33" s="23" t="s">
        <v>49</v>
      </c>
      <c r="E33" s="40">
        <v>39858</v>
      </c>
      <c r="F33" s="40">
        <v>40221.999988425923</v>
      </c>
      <c r="G33" s="41">
        <v>-45.498399999999997</v>
      </c>
      <c r="H33" s="41">
        <v>176.0026</v>
      </c>
      <c r="I33" s="45">
        <v>-1507</v>
      </c>
      <c r="J33" s="11">
        <v>1</v>
      </c>
      <c r="K33" s="5">
        <v>1</v>
      </c>
      <c r="L33" s="19">
        <v>1</v>
      </c>
      <c r="M33" s="15">
        <v>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3">
      <c r="A34" s="2">
        <v>24</v>
      </c>
      <c r="C34" s="4" t="s">
        <v>43</v>
      </c>
      <c r="D34" s="23" t="s">
        <v>49</v>
      </c>
      <c r="E34" s="40">
        <v>39859</v>
      </c>
      <c r="F34" s="40">
        <v>40221.999988425923</v>
      </c>
      <c r="G34" s="41">
        <v>-45.997799999999998</v>
      </c>
      <c r="H34" s="41">
        <v>174.75040000000001</v>
      </c>
      <c r="I34" s="45">
        <v>-1727</v>
      </c>
      <c r="J34" s="11">
        <v>1</v>
      </c>
      <c r="K34" s="5">
        <v>1</v>
      </c>
      <c r="L34" s="19">
        <v>1</v>
      </c>
      <c r="M34" s="15">
        <v>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3">
      <c r="A35" s="2">
        <v>25</v>
      </c>
      <c r="C35" s="4" t="s">
        <v>44</v>
      </c>
      <c r="D35" s="23" t="s">
        <v>49</v>
      </c>
      <c r="E35" s="40">
        <v>39859</v>
      </c>
      <c r="F35" s="40">
        <v>40220.999988425923</v>
      </c>
      <c r="G35" s="41">
        <v>-46.997900000000001</v>
      </c>
      <c r="H35" s="41">
        <v>174.4984</v>
      </c>
      <c r="I35" s="45">
        <v>-1316</v>
      </c>
      <c r="J35" s="11">
        <v>1</v>
      </c>
      <c r="K35" s="5">
        <v>1</v>
      </c>
      <c r="L35" s="19">
        <v>1</v>
      </c>
      <c r="M35" s="15">
        <v>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3">
      <c r="A36" s="2">
        <v>26</v>
      </c>
      <c r="C36" s="4" t="s">
        <v>45</v>
      </c>
      <c r="D36" s="23" t="s">
        <v>49</v>
      </c>
      <c r="E36" s="40">
        <v>39860</v>
      </c>
      <c r="F36" s="40">
        <v>40220.999988425923</v>
      </c>
      <c r="G36" s="41">
        <v>-46.500700000000002</v>
      </c>
      <c r="H36" s="41">
        <v>173.24969999999999</v>
      </c>
      <c r="I36" s="45">
        <v>-1544</v>
      </c>
      <c r="J36" s="11">
        <v>1</v>
      </c>
      <c r="K36" s="5">
        <v>1</v>
      </c>
      <c r="L36" s="19">
        <v>1</v>
      </c>
      <c r="M36" s="15">
        <v>1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3">
      <c r="A37" s="2">
        <v>27</v>
      </c>
      <c r="C37" s="4" t="s">
        <v>46</v>
      </c>
      <c r="D37" s="23" t="s">
        <v>49</v>
      </c>
      <c r="E37" s="40">
        <v>39860</v>
      </c>
      <c r="F37" s="40">
        <v>40220.999988425923</v>
      </c>
      <c r="G37" s="41">
        <v>-45.963900000000002</v>
      </c>
      <c r="H37" s="41">
        <v>171.75139999999999</v>
      </c>
      <c r="I37" s="45">
        <v>-1328</v>
      </c>
      <c r="J37" s="11">
        <v>1</v>
      </c>
      <c r="K37" s="5">
        <v>1</v>
      </c>
      <c r="L37" s="19">
        <v>1</v>
      </c>
      <c r="M37" s="15">
        <v>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>
      <c r="A38" s="2">
        <v>28</v>
      </c>
      <c r="C38" s="4" t="s">
        <v>47</v>
      </c>
      <c r="D38" s="23" t="s">
        <v>49</v>
      </c>
      <c r="E38" s="40">
        <v>39861</v>
      </c>
      <c r="F38" s="40">
        <v>40222.999988425923</v>
      </c>
      <c r="G38" s="41">
        <v>-45.247399999999999</v>
      </c>
      <c r="H38" s="41">
        <v>172.2535</v>
      </c>
      <c r="I38" s="46">
        <v>-1383</v>
      </c>
      <c r="J38" s="11">
        <v>1</v>
      </c>
      <c r="K38" s="5">
        <v>1</v>
      </c>
      <c r="L38" s="19">
        <v>1</v>
      </c>
      <c r="M38" s="15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6" thickBot="1">
      <c r="A39" s="2">
        <v>29</v>
      </c>
      <c r="C39" s="4" t="s">
        <v>48</v>
      </c>
      <c r="D39" s="23" t="s">
        <v>49</v>
      </c>
      <c r="E39" s="40">
        <v>39861</v>
      </c>
      <c r="F39" s="40">
        <v>40222.999988425923</v>
      </c>
      <c r="G39" s="41">
        <v>-45.497999999999998</v>
      </c>
      <c r="H39" s="41">
        <v>173.501</v>
      </c>
      <c r="I39" s="46">
        <v>-1416</v>
      </c>
      <c r="J39" s="11">
        <v>1</v>
      </c>
      <c r="K39" s="5">
        <v>1</v>
      </c>
      <c r="L39" s="19">
        <v>1</v>
      </c>
      <c r="M39" s="15">
        <v>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1" customFormat="1" ht="17">
      <c r="A40" s="24"/>
      <c r="B40" s="24"/>
      <c r="C40" s="63" t="s">
        <v>8</v>
      </c>
      <c r="D40" s="64"/>
      <c r="E40" s="34"/>
      <c r="F40" s="34"/>
      <c r="G40" s="34"/>
      <c r="H40" s="34"/>
      <c r="I40" s="42"/>
      <c r="J40" s="27">
        <f>COUNTA(J10:J39)</f>
        <v>29</v>
      </c>
      <c r="K40" s="27">
        <f t="shared" ref="K40:L40" si="0">COUNTA(K10:K39)</f>
        <v>29</v>
      </c>
      <c r="L40" s="27">
        <f t="shared" si="0"/>
        <v>29</v>
      </c>
      <c r="M40" s="30">
        <f>COUNTA(M10:M39)</f>
        <v>29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7">
      <c r="A41" s="12"/>
      <c r="B41" s="12"/>
      <c r="C41" s="65" t="s">
        <v>9</v>
      </c>
      <c r="D41" s="66"/>
      <c r="E41" s="35"/>
      <c r="F41" s="35"/>
      <c r="G41" s="35"/>
      <c r="H41" s="35"/>
      <c r="I41" s="43"/>
      <c r="J41" s="26">
        <f>SUM(J10:J39)</f>
        <v>29</v>
      </c>
      <c r="K41" s="26">
        <f t="shared" ref="K41:L41" si="1">SUM(K10:K39)</f>
        <v>29</v>
      </c>
      <c r="L41" s="26">
        <f t="shared" si="1"/>
        <v>29</v>
      </c>
      <c r="M41" s="30">
        <f>SUM(M10:M39)</f>
        <v>29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8" thickBot="1">
      <c r="C42" s="67" t="s">
        <v>10</v>
      </c>
      <c r="D42" s="68"/>
      <c r="E42" s="36"/>
      <c r="F42" s="36"/>
      <c r="G42" s="36"/>
      <c r="H42" s="36"/>
      <c r="I42" s="44"/>
      <c r="J42" s="28">
        <f t="shared" ref="J42:L42" si="2">J40-J41</f>
        <v>0</v>
      </c>
      <c r="K42" s="28">
        <f t="shared" si="2"/>
        <v>0</v>
      </c>
      <c r="L42" s="29">
        <f t="shared" si="2"/>
        <v>0</v>
      </c>
      <c r="M42" s="31">
        <f t="shared" ref="M42" si="3">M40-M41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" customFormat="1">
      <c r="A43" s="2"/>
      <c r="B43" s="2"/>
      <c r="C43"/>
      <c r="D43" s="17"/>
      <c r="E43" s="24"/>
      <c r="F43" s="24"/>
      <c r="G43" s="24"/>
      <c r="H43" s="24"/>
      <c r="I43" s="24"/>
      <c r="J43" s="33">
        <f t="shared" ref="J43:M43" si="4">J41/J40*100</f>
        <v>100</v>
      </c>
      <c r="K43" s="33">
        <f t="shared" si="4"/>
        <v>100</v>
      </c>
      <c r="L43" s="33">
        <f t="shared" si="4"/>
        <v>100</v>
      </c>
      <c r="M43" s="33">
        <f t="shared" si="4"/>
        <v>100</v>
      </c>
      <c r="N43" s="33">
        <f>SUM(J43:M43)/20</f>
        <v>20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>
      <c r="J44" s="9"/>
      <c r="K44" s="9"/>
      <c r="L44" s="20"/>
      <c r="M44" s="1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1" customFormat="1">
      <c r="A45" s="2"/>
      <c r="B45" s="2"/>
      <c r="C45"/>
      <c r="D45" s="17"/>
      <c r="E45" s="24"/>
      <c r="F45" s="24"/>
      <c r="G45" s="24"/>
      <c r="H45" s="24"/>
      <c r="I45" s="24"/>
      <c r="J45" s="9"/>
      <c r="K45" s="9"/>
      <c r="L45" s="20"/>
      <c r="M45" s="1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>
      <c r="J46" s="9"/>
      <c r="K46" s="9"/>
      <c r="L46" s="20"/>
      <c r="M46" s="1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>
      <c r="J47" s="9"/>
      <c r="K47" s="9"/>
      <c r="L47" s="20"/>
      <c r="M47" s="1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1" customFormat="1">
      <c r="A58" s="2"/>
      <c r="B58" s="2"/>
      <c r="C58"/>
      <c r="D58" s="17"/>
      <c r="E58" s="24"/>
      <c r="F58" s="24"/>
      <c r="G58" s="24"/>
      <c r="H58" s="24"/>
      <c r="I58" s="24"/>
      <c r="J58" s="3"/>
      <c r="K58" s="3"/>
      <c r="L58" s="21"/>
      <c r="M58" s="17"/>
      <c r="N5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2" customFormat="1">
      <c r="C60"/>
      <c r="D60" s="17"/>
      <c r="E60" s="24"/>
      <c r="F60" s="24"/>
      <c r="G60" s="24"/>
      <c r="H60" s="24"/>
      <c r="I60" s="24"/>
      <c r="J60" s="3"/>
      <c r="K60" s="3"/>
      <c r="L60" s="21"/>
      <c r="M60" s="17"/>
      <c r="N60"/>
    </row>
    <row r="61" spans="1:33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5:33"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5:33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5:33"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5:33"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5:33"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5:33"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5:33"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5:33"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5:33"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5:33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5:33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5:33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5:33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5:33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5:33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5:33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1" customFormat="1">
      <c r="A81" s="2"/>
      <c r="B81" s="2"/>
      <c r="C81"/>
      <c r="D81" s="17"/>
      <c r="E81" s="24"/>
      <c r="F81" s="24"/>
      <c r="G81" s="24"/>
      <c r="H81" s="24"/>
      <c r="I81" s="24"/>
      <c r="J81" s="3"/>
      <c r="K81" s="3"/>
      <c r="L81" s="21"/>
      <c r="M81" s="17"/>
      <c r="N8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s="1" customFormat="1">
      <c r="A89" s="2"/>
      <c r="B89" s="2"/>
      <c r="C89"/>
      <c r="D89" s="17"/>
      <c r="E89" s="24"/>
      <c r="F89" s="24"/>
      <c r="G89" s="24"/>
      <c r="H89" s="24"/>
      <c r="I89" s="24"/>
      <c r="J89" s="3"/>
      <c r="K89" s="3"/>
      <c r="L89" s="21"/>
      <c r="M89" s="17"/>
      <c r="N8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5:33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5:33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5:33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5:33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5:33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5:33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5:33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5:33"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5:33"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5:33"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</sheetData>
  <sortState ref="A4:T72">
    <sortCondition ref="A4:A72"/>
  </sortState>
  <mergeCells count="16">
    <mergeCell ref="N7:N9"/>
    <mergeCell ref="C40:D40"/>
    <mergeCell ref="C41:D41"/>
    <mergeCell ref="C42:D42"/>
    <mergeCell ref="J9:L9"/>
    <mergeCell ref="G7:I8"/>
    <mergeCell ref="E7:E9"/>
    <mergeCell ref="F7:F9"/>
    <mergeCell ref="E26:I26"/>
    <mergeCell ref="C4:J4"/>
    <mergeCell ref="C3:J3"/>
    <mergeCell ref="C1:J1"/>
    <mergeCell ref="C2:J2"/>
    <mergeCell ref="J7:M7"/>
    <mergeCell ref="D7:D8"/>
    <mergeCell ref="C7:C8"/>
  </mergeCells>
  <phoneticPr fontId="10" type="noConversion"/>
  <conditionalFormatting sqref="J10:M39">
    <cfRule type="containsBlanks" dxfId="0" priority="6">
      <formula>LEN(TRIM(J10))=0</formula>
    </cfRule>
  </conditionalFormatting>
  <pageMargins left="0.5" right="0.5" top="0.5" bottom="0.5" header="0.5" footer="0.5"/>
  <pageSetup scale="66" orientation="landscape" horizontalDpi="4294967292" verticalDpi="4294967292"/>
  <colBreaks count="1" manualBreakCount="1">
    <brk id="13" min="6" max="7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Jessica Lodewyk</cp:lastModifiedBy>
  <cp:lastPrinted>2013-09-04T19:13:41Z</cp:lastPrinted>
  <dcterms:created xsi:type="dcterms:W3CDTF">2013-07-16T16:16:36Z</dcterms:created>
  <dcterms:modified xsi:type="dcterms:W3CDTF">2015-03-18T21:57:41Z</dcterms:modified>
</cp:coreProperties>
</file>