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240" yWindow="240" windowWidth="27880" windowHeight="11240" tabRatio="500"/>
  </bookViews>
  <sheets>
    <sheet name="Station Metrics" sheetId="1" r:id="rId1"/>
    <sheet name="Notes" sheetId="2" r:id="rId2"/>
  </sheets>
  <definedNames>
    <definedName name="_xlnm.Print_Area" localSheetId="0">'Station Metrics'!$A$1:$AP$38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  <c r="K39" i="1"/>
  <c r="L37" i="1"/>
  <c r="L36" i="1"/>
  <c r="L39" i="1"/>
  <c r="M37" i="1"/>
  <c r="M36" i="1"/>
  <c r="M39" i="1"/>
  <c r="N37" i="1"/>
  <c r="N36" i="1"/>
  <c r="N39" i="1"/>
  <c r="O37" i="1"/>
  <c r="O36" i="1"/>
  <c r="O39" i="1"/>
  <c r="P37" i="1"/>
  <c r="P36" i="1"/>
  <c r="P39" i="1"/>
  <c r="Q37" i="1"/>
  <c r="Q36" i="1"/>
  <c r="Q39" i="1"/>
  <c r="R37" i="1"/>
  <c r="R36" i="1"/>
  <c r="R39" i="1"/>
  <c r="S37" i="1"/>
  <c r="S36" i="1"/>
  <c r="S39" i="1"/>
  <c r="T37" i="1"/>
  <c r="T36" i="1"/>
  <c r="T39" i="1"/>
  <c r="U37" i="1"/>
  <c r="U36" i="1"/>
  <c r="U39" i="1"/>
  <c r="V39" i="1"/>
  <c r="W39" i="1"/>
  <c r="X39" i="1"/>
  <c r="Y39" i="1"/>
  <c r="Z39" i="1"/>
  <c r="AA39" i="1"/>
  <c r="AB37" i="1"/>
  <c r="AB36" i="1"/>
  <c r="AB39" i="1"/>
  <c r="AC37" i="1"/>
  <c r="AC36" i="1"/>
  <c r="AC39" i="1"/>
  <c r="AD37" i="1"/>
  <c r="AD36" i="1"/>
  <c r="AD39" i="1"/>
  <c r="AE37" i="1"/>
  <c r="AE36" i="1"/>
  <c r="AE39" i="1"/>
  <c r="AF37" i="1"/>
  <c r="AF36" i="1"/>
  <c r="AF39" i="1"/>
  <c r="AG39" i="1"/>
  <c r="J39" i="1"/>
  <c r="I29" i="1"/>
  <c r="AG36" i="1"/>
  <c r="AG37" i="1"/>
  <c r="AG38" i="1"/>
  <c r="P38" i="1"/>
  <c r="Q38" i="1"/>
  <c r="R38" i="1"/>
  <c r="AD38" i="1"/>
  <c r="AA37" i="1"/>
  <c r="AA36" i="1"/>
  <c r="Z37" i="1"/>
  <c r="Z36" i="1"/>
  <c r="Y37" i="1"/>
  <c r="Y36" i="1"/>
  <c r="AA38" i="1"/>
  <c r="Z38" i="1"/>
  <c r="Y38" i="1"/>
  <c r="I21" i="1"/>
  <c r="I22" i="1"/>
  <c r="I23" i="1"/>
  <c r="I24" i="1"/>
  <c r="I25" i="1"/>
  <c r="I26" i="1"/>
  <c r="I27" i="1"/>
  <c r="I11" i="1"/>
  <c r="I12" i="1"/>
  <c r="I13" i="1"/>
  <c r="I14" i="1"/>
  <c r="I15" i="1"/>
  <c r="I16" i="1"/>
  <c r="I17" i="1"/>
  <c r="I18" i="1"/>
  <c r="I19" i="1"/>
  <c r="I20" i="1"/>
  <c r="I10" i="1"/>
  <c r="J37" i="1"/>
  <c r="J36" i="1"/>
  <c r="K37" i="1"/>
  <c r="K36" i="1"/>
  <c r="V37" i="1"/>
  <c r="V36" i="1"/>
  <c r="W37" i="1"/>
  <c r="W36" i="1"/>
  <c r="X37" i="1"/>
  <c r="X36" i="1"/>
  <c r="AE38" i="1"/>
  <c r="AF38" i="1"/>
  <c r="AC38" i="1"/>
  <c r="K38" i="1"/>
  <c r="L38" i="1"/>
  <c r="M38" i="1"/>
  <c r="N38" i="1"/>
  <c r="O38" i="1"/>
  <c r="S38" i="1"/>
  <c r="T38" i="1"/>
  <c r="U38" i="1"/>
  <c r="V38" i="1"/>
  <c r="W38" i="1"/>
  <c r="X38" i="1"/>
  <c r="AB38" i="1"/>
  <c r="J38" i="1"/>
</calcChain>
</file>

<file path=xl/sharedStrings.xml><?xml version="1.0" encoding="utf-8"?>
<sst xmlns="http://schemas.openxmlformats.org/spreadsheetml/2006/main" count="113" uniqueCount="92">
  <si>
    <t>Site</t>
  </si>
  <si>
    <t>Instrument Type</t>
  </si>
  <si>
    <t>Recorded</t>
  </si>
  <si>
    <t>APG</t>
  </si>
  <si>
    <t>DPG</t>
  </si>
  <si>
    <t>HH1</t>
  </si>
  <si>
    <t>HH2</t>
  </si>
  <si>
    <t>BHZ</t>
  </si>
  <si>
    <t>BH1</t>
  </si>
  <si>
    <t>BH2</t>
  </si>
  <si>
    <t>BX1</t>
  </si>
  <si>
    <t>BX2</t>
  </si>
  <si>
    <t>BXZ</t>
  </si>
  <si>
    <t>HHZ</t>
  </si>
  <si>
    <t>HXZ</t>
  </si>
  <si>
    <t>HX1</t>
  </si>
  <si>
    <t>HX2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</si>
  <si>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</si>
  <si>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</si>
  <si>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</si>
  <si>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</si>
  <si>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</si>
  <si>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BDH</t>
  </si>
  <si>
    <t>LDH</t>
  </si>
  <si>
    <t>HH data with a low pass filter</t>
  </si>
  <si>
    <t>1 = correct data in DMC</t>
  </si>
  <si>
    <t>HDH</t>
  </si>
  <si>
    <t>BXH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</si>
  <si>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</si>
  <si>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</si>
  <si>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</si>
  <si>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</si>
  <si>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</si>
  <si>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</si>
  <si>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raw broadband, 50 sps</t>
  </si>
  <si>
    <t>Deployment Duration</t>
  </si>
  <si>
    <t>SIO-ABALONE</t>
  </si>
  <si>
    <t>SIO-LP4x4</t>
  </si>
  <si>
    <t>HXH</t>
  </si>
  <si>
    <t xml:space="preserve">CF card failure </t>
  </si>
  <si>
    <t xml:space="preserve">Gorda 2014-2015 EXPERIMENT KEY </t>
  </si>
  <si>
    <t>BB711</t>
  </si>
  <si>
    <t>BB721</t>
  </si>
  <si>
    <t>BB830</t>
  </si>
  <si>
    <t>BB840</t>
  </si>
  <si>
    <t>BB870</t>
  </si>
  <si>
    <t>BS611</t>
  </si>
  <si>
    <t>BS641</t>
  </si>
  <si>
    <t>BS810</t>
  </si>
  <si>
    <t>BS820</t>
  </si>
  <si>
    <t>GB101</t>
  </si>
  <si>
    <t>GB111</t>
  </si>
  <si>
    <t>GB171</t>
  </si>
  <si>
    <t>GB281</t>
  </si>
  <si>
    <t>GB321</t>
  </si>
  <si>
    <t>GB331</t>
  </si>
  <si>
    <t>GB341</t>
  </si>
  <si>
    <t>GS261</t>
  </si>
  <si>
    <t>GS311</t>
  </si>
  <si>
    <t>Ended 30 days early on 8/12/15</t>
  </si>
  <si>
    <t>Ended 28 days early on 8/14/15</t>
  </si>
  <si>
    <t>Ended 7 days early on 9/10/15</t>
  </si>
  <si>
    <t>Ended 10 days early on 9/2/15</t>
  </si>
  <si>
    <t>Ended 9 days early on 9/3/15</t>
  </si>
  <si>
    <t>Ended 409 days early on 7/30/15</t>
  </si>
  <si>
    <t>Ended 2 days early on 9/14/15</t>
  </si>
  <si>
    <t>SIO-SP</t>
  </si>
  <si>
    <t>EX1</t>
  </si>
  <si>
    <t>EXZ</t>
  </si>
  <si>
    <t>EX2</t>
  </si>
  <si>
    <t>ELZ</t>
  </si>
  <si>
    <t>EL1</t>
  </si>
  <si>
    <t>EL2</t>
  </si>
  <si>
    <t>BB850</t>
  </si>
  <si>
    <t>BB751</t>
  </si>
  <si>
    <t>BB860</t>
  </si>
  <si>
    <t>GS221</t>
  </si>
  <si>
    <t>GS151</t>
  </si>
  <si>
    <t>GS031</t>
  </si>
  <si>
    <t>GS141</t>
  </si>
  <si>
    <t>raw short period, 100 sps</t>
  </si>
  <si>
    <t>raw broadband, 100 sps</t>
  </si>
  <si>
    <t>EL data with low pass filter</t>
  </si>
  <si>
    <t>BH data with low pass filter</t>
  </si>
  <si>
    <t>Late recovery</t>
  </si>
  <si>
    <t>BB631</t>
  </si>
  <si>
    <t>LDEO LP</t>
  </si>
  <si>
    <t>LDEO OBS; data ends 175 days early on 4/18/15 but flatlines in January</t>
  </si>
  <si>
    <t>Ended 30 days early on 8/15/15</t>
  </si>
  <si>
    <t>Ended 40 days early on 8/5/15</t>
  </si>
  <si>
    <t>Updated: 6/1/16</t>
  </si>
  <si>
    <t>HKO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</si>
</sst>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0"/>
    <numFmt numFmtId="166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1"/>
      <color theme="3"/>
      <name val="Cambria"/>
    </font>
    <font>
      <sz val="12"/>
      <color rgb="FF000000"/>
      <name val="Cambria"/>
      <family val="1"/>
    </font>
    <font>
      <sz val="12"/>
      <color rgb="FF000000"/>
      <name val="Calibri"/>
      <family val="2"/>
      <scheme val="minor"/>
    </font>
    <font>
      <sz val="12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6B8B7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2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0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0" borderId="10" xfId="0" applyBorder="1"/>
    <xf numFmtId="0" fontId="0" fillId="0" borderId="0" xfId="0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13" fillId="6" borderId="17" xfId="8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8" borderId="1" xfId="0" applyNumberFormat="1" applyFont="1" applyFill="1" applyBorder="1" applyAlignment="1">
      <alignment horizontal="center" vertical="center" wrapText="1"/>
    </xf>
    <xf numFmtId="166" fontId="14" fillId="8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15" fillId="0" borderId="29" xfId="0" applyFont="1" applyBorder="1"/>
    <xf numFmtId="2" fontId="15" fillId="0" borderId="1" xfId="0" applyNumberFormat="1" applyFont="1" applyBorder="1"/>
    <xf numFmtId="1" fontId="8" fillId="0" borderId="13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17" fillId="9" borderId="1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0" borderId="14" xfId="0" applyFont="1" applyBorder="1"/>
    <xf numFmtId="164" fontId="17" fillId="0" borderId="1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1" fillId="11" borderId="3" xfId="0" applyFont="1" applyFill="1" applyBorder="1" applyAlignment="1">
      <alignment horizontal="left"/>
    </xf>
    <xf numFmtId="0" fontId="11" fillId="11" borderId="1" xfId="0" applyFont="1" applyFill="1" applyBorder="1" applyAlignment="1">
      <alignment horizontal="left"/>
    </xf>
    <xf numFmtId="0" fontId="11" fillId="11" borderId="15" xfId="0" applyFont="1" applyFill="1" applyBorder="1" applyAlignment="1">
      <alignment horizontal="left"/>
    </xf>
    <xf numFmtId="0" fontId="18" fillId="0" borderId="0" xfId="0" applyFont="1"/>
    <xf numFmtId="0" fontId="17" fillId="9" borderId="30" xfId="0" applyFont="1" applyFill="1" applyBorder="1" applyAlignment="1">
      <alignment horizontal="center" vertical="center"/>
    </xf>
    <xf numFmtId="0" fontId="17" fillId="10" borderId="28" xfId="0" applyFont="1" applyFill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5" borderId="31" xfId="0" applyFill="1" applyBorder="1" applyAlignment="1">
      <alignment horizontal="center" wrapText="1"/>
    </xf>
    <xf numFmtId="0" fontId="11" fillId="11" borderId="32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8" fillId="12" borderId="3" xfId="0" applyFont="1" applyFill="1" applyBorder="1" applyAlignment="1">
      <alignment horizontal="center" wrapText="1"/>
    </xf>
    <xf numFmtId="0" fontId="18" fillId="12" borderId="13" xfId="0" applyFont="1" applyFill="1" applyBorder="1" applyAlignment="1">
      <alignment horizontal="center" wrapText="1"/>
    </xf>
    <xf numFmtId="0" fontId="11" fillId="11" borderId="8" xfId="0" applyFont="1" applyFill="1" applyBorder="1" applyAlignment="1">
      <alignment horizontal="left"/>
    </xf>
    <xf numFmtId="0" fontId="11" fillId="11" borderId="2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3" xfId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0" fontId="19" fillId="0" borderId="15" xfId="1" applyFont="1" applyFill="1" applyBorder="1" applyAlignment="1">
      <alignment horizontal="left"/>
    </xf>
    <xf numFmtId="165" fontId="17" fillId="0" borderId="1" xfId="0" applyNumberFormat="1" applyFont="1" applyBorder="1"/>
    <xf numFmtId="165" fontId="17" fillId="0" borderId="3" xfId="0" applyNumberFormat="1" applyFont="1" applyBorder="1"/>
    <xf numFmtId="165" fontId="17" fillId="0" borderId="30" xfId="0" applyNumberFormat="1" applyFont="1" applyBorder="1"/>
    <xf numFmtId="165" fontId="17" fillId="0" borderId="8" xfId="0" applyNumberFormat="1" applyFont="1" applyBorder="1"/>
    <xf numFmtId="0" fontId="18" fillId="0" borderId="0" xfId="0" applyFont="1" applyFill="1"/>
    <xf numFmtId="0" fontId="11" fillId="0" borderId="15" xfId="0" applyFont="1" applyBorder="1" applyAlignment="1">
      <alignment horizontal="left"/>
    </xf>
    <xf numFmtId="165" fontId="15" fillId="0" borderId="1" xfId="0" applyNumberFormat="1" applyFont="1" applyBorder="1"/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6" fillId="8" borderId="14" xfId="0" applyNumberFormat="1" applyFont="1" applyFill="1" applyBorder="1" applyAlignment="1">
      <alignment horizontal="center" vertical="center" wrapText="1"/>
    </xf>
    <xf numFmtId="164" fontId="16" fillId="8" borderId="12" xfId="0" applyNumberFormat="1" applyFont="1" applyFill="1" applyBorder="1" applyAlignment="1">
      <alignment horizontal="center" vertical="center" wrapText="1"/>
    </xf>
    <xf numFmtId="164" fontId="16" fillId="8" borderId="28" xfId="0" applyNumberFormat="1" applyFont="1" applyFill="1" applyBorder="1" applyAlignment="1">
      <alignment horizontal="center" vertical="center" wrapText="1"/>
    </xf>
    <xf numFmtId="0" fontId="18" fillId="12" borderId="19" xfId="0" applyFont="1" applyFill="1" applyBorder="1" applyAlignment="1">
      <alignment horizontal="center" wrapText="1"/>
    </xf>
    <xf numFmtId="0" fontId="18" fillId="12" borderId="9" xfId="0" applyFont="1" applyFill="1" applyBorder="1" applyAlignment="1">
      <alignment horizontal="center" wrapText="1"/>
    </xf>
    <xf numFmtId="0" fontId="18" fillId="12" borderId="13" xfId="0" applyFont="1" applyFill="1" applyBorder="1" applyAlignment="1">
      <alignment horizont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164" fontId="14" fillId="8" borderId="14" xfId="0" applyNumberFormat="1" applyFont="1" applyFill="1" applyBorder="1" applyAlignment="1">
      <alignment horizontal="center" vertical="center" wrapText="1"/>
    </xf>
    <xf numFmtId="164" fontId="14" fillId="8" borderId="12" xfId="0" applyNumberFormat="1" applyFont="1" applyFill="1" applyBorder="1" applyAlignment="1">
      <alignment horizontal="center" vertical="center" wrapText="1"/>
    </xf>
    <xf numFmtId="164" fontId="14" fillId="8" borderId="28" xfId="0" applyNumberFormat="1" applyFont="1" applyFill="1" applyBorder="1" applyAlignment="1">
      <alignment horizontal="center" vertical="center" wrapText="1"/>
    </xf>
  </cellXfs>
  <cellStyles count="312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Normal" xfId="0" builtinId="0"/>
    <cellStyle name="Normal 2" xfId="8"/>
    <cellStyle name="Normal 3" xfId="9"/>
  </cellStyles>
  <dxfs count="79"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rgb="FF000000"/>
          <bgColor rgb="FFD9D9D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0"/>
  <sheetViews>
    <sheetView tabSelected="1" zoomScale="125" zoomScaleNormal="125" zoomScalePageLayoutView="125" workbookViewId="0">
      <pane xSplit="2" ySplit="9" topLeftCell="J27" activePane="bottomRight" state="frozen"/>
      <selection pane="topRight" activeCell="C1" sqref="C1"/>
      <selection pane="bottomLeft" activeCell="A10" sqref="A10"/>
      <selection pane="bottomRight" activeCell="AJ21" sqref="AJ21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4.1640625" style="16" customWidth="1"/>
    <col min="4" max="4" width="9" style="22" bestFit="1" customWidth="1"/>
    <col min="5" max="5" width="10.5" style="22" bestFit="1" customWidth="1"/>
    <col min="6" max="6" width="10.6640625" style="22" bestFit="1" customWidth="1"/>
    <col min="7" max="9" width="12.1640625" style="22" customWidth="1"/>
    <col min="10" max="11" width="4.6640625" style="14" bestFit="1" customWidth="1"/>
    <col min="12" max="12" width="4.6640625" style="20" bestFit="1" customWidth="1"/>
    <col min="13" max="13" width="4.83203125" style="3" customWidth="1"/>
    <col min="14" max="14" width="5" style="3" customWidth="1"/>
    <col min="15" max="15" width="5.1640625" style="20" customWidth="1"/>
    <col min="16" max="18" width="5.1640625" style="14" customWidth="1"/>
    <col min="19" max="19" width="4.1640625" bestFit="1" customWidth="1"/>
    <col min="20" max="20" width="4.33203125" bestFit="1" customWidth="1"/>
    <col min="21" max="21" width="5.33203125" style="16" customWidth="1"/>
    <col min="22" max="23" width="4.33203125" bestFit="1" customWidth="1"/>
    <col min="24" max="24" width="4.33203125" style="16" bestFit="1" customWidth="1"/>
    <col min="25" max="26" width="4.33203125" customWidth="1"/>
    <col min="27" max="36" width="4.33203125" style="16" customWidth="1"/>
    <col min="37" max="37" width="5" style="16" bestFit="1" customWidth="1"/>
    <col min="38" max="39" width="4.6640625" style="16" customWidth="1"/>
    <col min="40" max="40" width="4.83203125" style="16" bestFit="1" customWidth="1"/>
    <col min="41" max="41" width="4.6640625" style="16" customWidth="1"/>
    <col min="42" max="42" width="4.5" style="16" bestFit="1" customWidth="1"/>
    <col min="43" max="43" width="62" customWidth="1"/>
    <col min="45" max="45" width="12" customWidth="1"/>
  </cols>
  <sheetData>
    <row r="1" spans="1:47" ht="18">
      <c r="B1" s="100" t="s">
        <v>40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7">
      <c r="B2" s="97" t="s">
        <v>25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23"/>
      <c r="O2" s="23"/>
      <c r="P2" s="23"/>
      <c r="Q2" s="23"/>
      <c r="R2" s="23"/>
      <c r="S2" s="23"/>
      <c r="T2" s="23"/>
      <c r="U2" s="23"/>
      <c r="V2" s="23"/>
      <c r="X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7">
      <c r="B3" s="97" t="s">
        <v>17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23"/>
      <c r="O3" s="23"/>
      <c r="P3" s="23"/>
      <c r="Q3" s="23"/>
      <c r="R3" s="23"/>
      <c r="S3" s="23"/>
      <c r="T3" s="23"/>
      <c r="U3" s="23"/>
      <c r="V3" s="23"/>
      <c r="X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7">
      <c r="B4" s="94" t="s">
        <v>18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14"/>
      <c r="O4" s="14"/>
      <c r="S4" s="14"/>
      <c r="T4" s="14"/>
      <c r="U4" s="14"/>
      <c r="V4" s="3"/>
      <c r="X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7">
      <c r="B5" t="s">
        <v>90</v>
      </c>
      <c r="C5" s="10"/>
      <c r="D5" s="10"/>
      <c r="E5" s="10"/>
      <c r="F5" s="10"/>
      <c r="G5" s="10"/>
      <c r="H5" s="10"/>
      <c r="I5" s="10"/>
      <c r="J5" s="24"/>
      <c r="L5" s="14"/>
      <c r="O5" s="14"/>
      <c r="U5" s="22"/>
      <c r="X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7">
      <c r="C6" s="35"/>
      <c r="D6" s="35"/>
      <c r="E6" s="35"/>
      <c r="F6" s="35"/>
      <c r="G6" s="35"/>
      <c r="H6" s="35"/>
      <c r="I6" s="35"/>
      <c r="J6" s="25"/>
      <c r="L6" s="14"/>
      <c r="O6" s="14"/>
      <c r="U6" s="22"/>
      <c r="X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7" ht="15" customHeight="1">
      <c r="B7" s="104" t="s">
        <v>0</v>
      </c>
      <c r="C7" s="103" t="s">
        <v>1</v>
      </c>
      <c r="D7" s="111" t="s">
        <v>31</v>
      </c>
      <c r="E7" s="112"/>
      <c r="F7" s="113"/>
      <c r="G7" s="117" t="s">
        <v>32</v>
      </c>
      <c r="H7" s="117" t="s">
        <v>33</v>
      </c>
      <c r="I7" s="105" t="s">
        <v>35</v>
      </c>
      <c r="J7" s="91" t="s">
        <v>2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/>
      <c r="AI7"/>
      <c r="AJ7"/>
      <c r="AK7"/>
      <c r="AL7"/>
      <c r="AM7"/>
      <c r="AN7"/>
      <c r="AO7"/>
      <c r="AP7"/>
    </row>
    <row r="8" spans="1:47" ht="30" customHeight="1">
      <c r="B8" s="104"/>
      <c r="C8" s="103"/>
      <c r="D8" s="114"/>
      <c r="E8" s="115"/>
      <c r="F8" s="116"/>
      <c r="G8" s="118"/>
      <c r="H8" s="118"/>
      <c r="I8" s="106"/>
      <c r="J8" s="9" t="s">
        <v>13</v>
      </c>
      <c r="K8" s="7" t="s">
        <v>5</v>
      </c>
      <c r="L8" s="17" t="s">
        <v>6</v>
      </c>
      <c r="M8" s="9" t="s">
        <v>7</v>
      </c>
      <c r="N8" s="7" t="s">
        <v>8</v>
      </c>
      <c r="O8" s="17" t="s">
        <v>9</v>
      </c>
      <c r="P8" s="64" t="s">
        <v>70</v>
      </c>
      <c r="Q8" s="64" t="s">
        <v>71</v>
      </c>
      <c r="R8" s="65" t="s">
        <v>72</v>
      </c>
      <c r="S8" s="9" t="s">
        <v>12</v>
      </c>
      <c r="T8" s="7" t="s">
        <v>10</v>
      </c>
      <c r="U8" s="17" t="s">
        <v>11</v>
      </c>
      <c r="V8" s="9" t="s">
        <v>14</v>
      </c>
      <c r="W8" s="7" t="s">
        <v>15</v>
      </c>
      <c r="X8" s="17" t="s">
        <v>16</v>
      </c>
      <c r="Y8" s="61" t="s">
        <v>68</v>
      </c>
      <c r="Z8" s="61" t="s">
        <v>67</v>
      </c>
      <c r="AA8" s="61" t="s">
        <v>69</v>
      </c>
      <c r="AB8" s="88" t="s">
        <v>3</v>
      </c>
      <c r="AC8" s="90"/>
      <c r="AD8" s="88" t="s">
        <v>4</v>
      </c>
      <c r="AE8" s="89"/>
      <c r="AF8" s="89"/>
      <c r="AG8" s="90"/>
      <c r="AH8"/>
      <c r="AI8"/>
      <c r="AJ8"/>
      <c r="AK8"/>
      <c r="AL8"/>
      <c r="AM8"/>
      <c r="AN8"/>
      <c r="AO8"/>
      <c r="AP8"/>
    </row>
    <row r="9" spans="1:47" ht="38" customHeight="1">
      <c r="B9" s="8"/>
      <c r="C9" s="21"/>
      <c r="D9" s="40" t="s">
        <v>28</v>
      </c>
      <c r="E9" s="40" t="s">
        <v>29</v>
      </c>
      <c r="F9" s="41" t="s">
        <v>30</v>
      </c>
      <c r="G9" s="119"/>
      <c r="H9" s="119"/>
      <c r="I9" s="107"/>
      <c r="J9" s="80" t="s">
        <v>81</v>
      </c>
      <c r="K9" s="80"/>
      <c r="L9" s="81"/>
      <c r="M9" s="79" t="s">
        <v>34</v>
      </c>
      <c r="N9" s="80"/>
      <c r="O9" s="81"/>
      <c r="P9" s="108" t="s">
        <v>80</v>
      </c>
      <c r="Q9" s="109"/>
      <c r="R9" s="110"/>
      <c r="S9" s="80" t="s">
        <v>83</v>
      </c>
      <c r="T9" s="80"/>
      <c r="U9" s="81"/>
      <c r="V9" s="79" t="s">
        <v>24</v>
      </c>
      <c r="W9" s="80"/>
      <c r="X9" s="81"/>
      <c r="Y9" s="79" t="s">
        <v>82</v>
      </c>
      <c r="Z9" s="80"/>
      <c r="AA9" s="81"/>
      <c r="AB9" s="15" t="s">
        <v>26</v>
      </c>
      <c r="AC9" s="15" t="s">
        <v>91</v>
      </c>
      <c r="AD9" s="47" t="s">
        <v>38</v>
      </c>
      <c r="AE9" s="15" t="s">
        <v>22</v>
      </c>
      <c r="AF9" s="15" t="s">
        <v>27</v>
      </c>
      <c r="AG9" s="15" t="s">
        <v>23</v>
      </c>
      <c r="AH9"/>
      <c r="AI9"/>
      <c r="AJ9"/>
      <c r="AK9"/>
      <c r="AL9"/>
      <c r="AM9"/>
      <c r="AN9"/>
      <c r="AO9"/>
      <c r="AP9"/>
    </row>
    <row r="10" spans="1:47">
      <c r="A10" s="2">
        <v>1</v>
      </c>
      <c r="B10" s="48" t="s">
        <v>41</v>
      </c>
      <c r="C10" s="49" t="s">
        <v>37</v>
      </c>
      <c r="D10" s="72">
        <v>44.168399999999998</v>
      </c>
      <c r="E10" s="73">
        <v>-129.14269999999999</v>
      </c>
      <c r="F10" s="50">
        <v>-2441</v>
      </c>
      <c r="G10" s="51">
        <v>41847</v>
      </c>
      <c r="H10" s="51">
        <v>42258</v>
      </c>
      <c r="I10" s="52">
        <f>DATEDIF(G10,H10,"d")</f>
        <v>411</v>
      </c>
      <c r="J10" s="69">
        <v>1</v>
      </c>
      <c r="K10" s="70">
        <v>1</v>
      </c>
      <c r="L10" s="71">
        <v>1</v>
      </c>
      <c r="M10" s="53"/>
      <c r="N10" s="54"/>
      <c r="O10" s="55"/>
      <c r="P10" s="66"/>
      <c r="Q10" s="66"/>
      <c r="R10" s="67"/>
      <c r="S10" s="53"/>
      <c r="T10" s="54"/>
      <c r="U10" s="55"/>
      <c r="V10" s="69">
        <v>1</v>
      </c>
      <c r="W10" s="70">
        <v>1</v>
      </c>
      <c r="X10" s="71">
        <v>1</v>
      </c>
      <c r="Y10" s="62"/>
      <c r="Z10" s="54"/>
      <c r="AA10" s="55"/>
      <c r="AB10" s="71">
        <v>1</v>
      </c>
      <c r="AC10" s="55"/>
      <c r="AD10" s="71">
        <v>1</v>
      </c>
      <c r="AE10" s="55"/>
      <c r="AF10" s="54"/>
      <c r="AG10" s="55"/>
      <c r="AH10" s="56" t="s">
        <v>59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>
      <c r="A11" s="2">
        <v>2</v>
      </c>
      <c r="B11" s="57" t="s">
        <v>42</v>
      </c>
      <c r="C11" s="58" t="s">
        <v>37</v>
      </c>
      <c r="D11" s="74">
        <v>43.749899999999997</v>
      </c>
      <c r="E11" s="75">
        <v>-129.41370000000001</v>
      </c>
      <c r="F11" s="50">
        <v>-3170</v>
      </c>
      <c r="G11" s="59">
        <v>41847</v>
      </c>
      <c r="H11" s="59">
        <v>42258</v>
      </c>
      <c r="I11" s="52">
        <f t="shared" ref="I11:I28" si="0">DATEDIF(G11,H11,"d")</f>
        <v>411</v>
      </c>
      <c r="J11" s="69">
        <v>1</v>
      </c>
      <c r="K11" s="70">
        <v>1</v>
      </c>
      <c r="L11" s="71">
        <v>1</v>
      </c>
      <c r="M11" s="53"/>
      <c r="N11" s="54"/>
      <c r="O11" s="55"/>
      <c r="P11" s="66"/>
      <c r="Q11" s="66"/>
      <c r="R11" s="67"/>
      <c r="S11" s="53"/>
      <c r="T11" s="54"/>
      <c r="U11" s="55"/>
      <c r="V11" s="69">
        <v>1</v>
      </c>
      <c r="W11" s="70">
        <v>1</v>
      </c>
      <c r="X11" s="71">
        <v>1</v>
      </c>
      <c r="Y11" s="62"/>
      <c r="Z11" s="54"/>
      <c r="AA11" s="55"/>
      <c r="AB11" s="71">
        <v>1</v>
      </c>
      <c r="AC11" s="55"/>
      <c r="AD11" s="71">
        <v>1</v>
      </c>
      <c r="AE11" s="55"/>
      <c r="AF11" s="54"/>
      <c r="AG11" s="55"/>
      <c r="AH11" s="56" t="s">
        <v>60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>
      <c r="A12" s="2">
        <v>3</v>
      </c>
      <c r="B12" s="57" t="s">
        <v>43</v>
      </c>
      <c r="C12" s="58" t="s">
        <v>37</v>
      </c>
      <c r="D12" s="74">
        <v>44.0244</v>
      </c>
      <c r="E12" s="75">
        <v>-127.6311</v>
      </c>
      <c r="F12" s="50">
        <v>-2939</v>
      </c>
      <c r="G12" s="59">
        <v>41845</v>
      </c>
      <c r="H12" s="59">
        <v>42256</v>
      </c>
      <c r="I12" s="52">
        <f t="shared" si="0"/>
        <v>411</v>
      </c>
      <c r="J12" s="69">
        <v>1</v>
      </c>
      <c r="K12" s="70">
        <v>1</v>
      </c>
      <c r="L12" s="71">
        <v>1</v>
      </c>
      <c r="M12" s="53"/>
      <c r="N12" s="54"/>
      <c r="O12" s="55"/>
      <c r="P12" s="66"/>
      <c r="Q12" s="66"/>
      <c r="R12" s="67"/>
      <c r="S12" s="53"/>
      <c r="T12" s="54"/>
      <c r="U12" s="55"/>
      <c r="V12" s="69">
        <v>1</v>
      </c>
      <c r="W12" s="70">
        <v>1</v>
      </c>
      <c r="X12" s="71">
        <v>1</v>
      </c>
      <c r="Y12" s="62"/>
      <c r="Z12" s="54"/>
      <c r="AA12" s="55"/>
      <c r="AB12" s="71">
        <v>1</v>
      </c>
      <c r="AC12" s="55"/>
      <c r="AD12" s="71">
        <v>1</v>
      </c>
      <c r="AE12" s="55"/>
      <c r="AF12" s="54"/>
      <c r="AG12" s="55"/>
      <c r="AH12" s="56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>
      <c r="A13" s="2">
        <v>4</v>
      </c>
      <c r="B13" s="57" t="s">
        <v>44</v>
      </c>
      <c r="C13" s="58" t="s">
        <v>36</v>
      </c>
      <c r="D13" s="74">
        <v>43.4253</v>
      </c>
      <c r="E13" s="75">
        <v>-128.0334</v>
      </c>
      <c r="F13" s="50">
        <v>-3278</v>
      </c>
      <c r="G13" s="59">
        <v>41848</v>
      </c>
      <c r="H13" s="59">
        <v>42258</v>
      </c>
      <c r="I13" s="52">
        <f t="shared" si="0"/>
        <v>410</v>
      </c>
      <c r="J13" s="69"/>
      <c r="K13" s="70"/>
      <c r="L13" s="71"/>
      <c r="M13" s="69">
        <v>1</v>
      </c>
      <c r="N13" s="70">
        <v>1</v>
      </c>
      <c r="O13" s="71">
        <v>1</v>
      </c>
      <c r="P13" s="66"/>
      <c r="Q13" s="66"/>
      <c r="R13" s="67"/>
      <c r="S13" s="69">
        <v>1</v>
      </c>
      <c r="T13" s="70">
        <v>1</v>
      </c>
      <c r="U13" s="71">
        <v>1</v>
      </c>
      <c r="V13" s="69"/>
      <c r="W13" s="70"/>
      <c r="X13" s="71"/>
      <c r="Y13" s="62"/>
      <c r="Z13" s="54"/>
      <c r="AA13" s="55"/>
      <c r="AB13" s="71"/>
      <c r="AC13" s="55"/>
      <c r="AD13" s="71"/>
      <c r="AE13" s="71">
        <v>1</v>
      </c>
      <c r="AF13" s="71">
        <v>1</v>
      </c>
      <c r="AG13" s="55"/>
      <c r="AH13" s="56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>
      <c r="A14" s="2">
        <v>5</v>
      </c>
      <c r="B14" s="57" t="s">
        <v>45</v>
      </c>
      <c r="C14" s="58" t="s">
        <v>36</v>
      </c>
      <c r="D14" s="74">
        <v>44.045400000000001</v>
      </c>
      <c r="E14" s="75">
        <v>-130.1018</v>
      </c>
      <c r="F14" s="50">
        <v>-3219</v>
      </c>
      <c r="G14" s="59">
        <v>41847</v>
      </c>
      <c r="H14" s="59">
        <v>42257</v>
      </c>
      <c r="I14" s="52">
        <f t="shared" si="0"/>
        <v>410</v>
      </c>
      <c r="J14" s="69"/>
      <c r="K14" s="70"/>
      <c r="L14" s="71"/>
      <c r="M14" s="69">
        <v>1</v>
      </c>
      <c r="N14" s="70">
        <v>1</v>
      </c>
      <c r="O14" s="71">
        <v>1</v>
      </c>
      <c r="P14" s="66"/>
      <c r="Q14" s="66"/>
      <c r="R14" s="67"/>
      <c r="S14" s="69">
        <v>1</v>
      </c>
      <c r="T14" s="70">
        <v>1</v>
      </c>
      <c r="U14" s="71">
        <v>1</v>
      </c>
      <c r="V14" s="69"/>
      <c r="W14" s="70"/>
      <c r="X14" s="71"/>
      <c r="Y14" s="62"/>
      <c r="Z14" s="54"/>
      <c r="AA14" s="55"/>
      <c r="AB14" s="71"/>
      <c r="AC14" s="55"/>
      <c r="AD14" s="71"/>
      <c r="AE14" s="71">
        <v>1</v>
      </c>
      <c r="AF14" s="71">
        <v>1</v>
      </c>
      <c r="AG14" s="55"/>
      <c r="AH14" s="56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>
      <c r="A15" s="2">
        <v>6</v>
      </c>
      <c r="B15" s="57" t="s">
        <v>46</v>
      </c>
      <c r="C15" s="58" t="s">
        <v>66</v>
      </c>
      <c r="D15" s="74">
        <v>42.834699999999998</v>
      </c>
      <c r="E15" s="75">
        <v>-126.0116</v>
      </c>
      <c r="F15" s="50">
        <v>-2720</v>
      </c>
      <c r="G15" s="59">
        <v>41855</v>
      </c>
      <c r="H15" s="59">
        <v>42264</v>
      </c>
      <c r="I15" s="52">
        <f t="shared" si="0"/>
        <v>409</v>
      </c>
      <c r="J15" s="69"/>
      <c r="K15" s="70"/>
      <c r="L15" s="71"/>
      <c r="M15" s="53"/>
      <c r="N15" s="54"/>
      <c r="O15" s="55"/>
      <c r="P15" s="69">
        <v>1</v>
      </c>
      <c r="Q15" s="70">
        <v>1</v>
      </c>
      <c r="R15" s="71">
        <v>1</v>
      </c>
      <c r="S15" s="53"/>
      <c r="T15" s="54"/>
      <c r="U15" s="55"/>
      <c r="V15" s="69"/>
      <c r="W15" s="70"/>
      <c r="X15" s="71"/>
      <c r="Y15" s="69">
        <v>1</v>
      </c>
      <c r="Z15" s="70">
        <v>1</v>
      </c>
      <c r="AA15" s="71">
        <v>1</v>
      </c>
      <c r="AB15" s="71">
        <v>1</v>
      </c>
      <c r="AC15" s="55"/>
      <c r="AD15" s="71">
        <v>1</v>
      </c>
      <c r="AE15" s="55"/>
      <c r="AF15" s="55"/>
      <c r="AG15" s="55"/>
      <c r="AH15" s="56" t="s">
        <v>61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>
      <c r="A16" s="2">
        <v>7</v>
      </c>
      <c r="B16" s="57" t="s">
        <v>47</v>
      </c>
      <c r="C16" s="58" t="s">
        <v>66</v>
      </c>
      <c r="D16" s="74">
        <v>42.993899999999996</v>
      </c>
      <c r="E16" s="75">
        <v>-127.30200000000001</v>
      </c>
      <c r="F16" s="50">
        <v>-2840</v>
      </c>
      <c r="G16" s="59">
        <v>41850</v>
      </c>
      <c r="H16" s="59">
        <v>42259</v>
      </c>
      <c r="I16" s="52">
        <f t="shared" si="0"/>
        <v>409</v>
      </c>
      <c r="J16" s="69"/>
      <c r="K16" s="70"/>
      <c r="L16" s="71"/>
      <c r="M16" s="53"/>
      <c r="N16" s="54"/>
      <c r="O16" s="55"/>
      <c r="P16" s="69">
        <v>1</v>
      </c>
      <c r="Q16" s="70">
        <v>1</v>
      </c>
      <c r="R16" s="71">
        <v>1</v>
      </c>
      <c r="S16" s="53"/>
      <c r="T16" s="54"/>
      <c r="U16" s="55"/>
      <c r="V16" s="69"/>
      <c r="W16" s="70"/>
      <c r="X16" s="71"/>
      <c r="Y16" s="69">
        <v>1</v>
      </c>
      <c r="Z16" s="70">
        <v>1</v>
      </c>
      <c r="AA16" s="71">
        <v>1</v>
      </c>
      <c r="AB16" s="71">
        <v>1</v>
      </c>
      <c r="AC16" s="55"/>
      <c r="AD16" s="71">
        <v>1</v>
      </c>
      <c r="AE16" s="55"/>
      <c r="AF16" s="55"/>
      <c r="AG16" s="55"/>
      <c r="AH16" s="56" t="s">
        <v>62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3">
      <c r="A17" s="2">
        <v>8</v>
      </c>
      <c r="B17" s="57" t="s">
        <v>48</v>
      </c>
      <c r="C17" s="58" t="s">
        <v>66</v>
      </c>
      <c r="D17" s="74">
        <v>43.217599999999997</v>
      </c>
      <c r="E17" s="75">
        <v>-126.7093</v>
      </c>
      <c r="F17" s="50">
        <v>-2940</v>
      </c>
      <c r="G17" s="59">
        <v>41849</v>
      </c>
      <c r="H17" s="59">
        <v>42259</v>
      </c>
      <c r="I17" s="52">
        <f t="shared" si="0"/>
        <v>410</v>
      </c>
      <c r="J17" s="69"/>
      <c r="K17" s="70"/>
      <c r="L17" s="71"/>
      <c r="M17" s="53"/>
      <c r="N17" s="54"/>
      <c r="O17" s="55"/>
      <c r="P17" s="69">
        <v>1</v>
      </c>
      <c r="Q17" s="70">
        <v>1</v>
      </c>
      <c r="R17" s="71">
        <v>1</v>
      </c>
      <c r="S17" s="53"/>
      <c r="T17" s="54"/>
      <c r="U17" s="55"/>
      <c r="V17" s="69"/>
      <c r="W17" s="70"/>
      <c r="X17" s="71"/>
      <c r="Y17" s="69">
        <v>1</v>
      </c>
      <c r="Z17" s="70">
        <v>1</v>
      </c>
      <c r="AA17" s="71">
        <v>1</v>
      </c>
      <c r="AB17" s="71">
        <v>1</v>
      </c>
      <c r="AC17" s="55"/>
      <c r="AD17" s="71">
        <v>1</v>
      </c>
      <c r="AE17" s="55"/>
      <c r="AF17" s="55"/>
      <c r="AG17" s="55"/>
      <c r="AH17" s="56" t="s">
        <v>63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53">
      <c r="A18" s="2">
        <v>9</v>
      </c>
      <c r="B18" s="57" t="s">
        <v>49</v>
      </c>
      <c r="C18" s="58" t="s">
        <v>66</v>
      </c>
      <c r="D18" s="74">
        <v>43.579900000000002</v>
      </c>
      <c r="E18" s="75">
        <v>-127.3618</v>
      </c>
      <c r="F18" s="50">
        <v>-2935</v>
      </c>
      <c r="G18" s="59">
        <v>41849</v>
      </c>
      <c r="H18" s="59">
        <v>42259</v>
      </c>
      <c r="I18" s="52">
        <f t="shared" si="0"/>
        <v>410</v>
      </c>
      <c r="J18" s="69"/>
      <c r="K18" s="70"/>
      <c r="L18" s="71"/>
      <c r="M18" s="53"/>
      <c r="N18" s="54"/>
      <c r="O18" s="55"/>
      <c r="P18" s="69">
        <v>1</v>
      </c>
      <c r="Q18" s="70">
        <v>1</v>
      </c>
      <c r="R18" s="71">
        <v>1</v>
      </c>
      <c r="S18" s="53"/>
      <c r="T18" s="54"/>
      <c r="U18" s="55"/>
      <c r="V18" s="69"/>
      <c r="W18" s="70"/>
      <c r="X18" s="71"/>
      <c r="Y18" s="69">
        <v>1</v>
      </c>
      <c r="Z18" s="70">
        <v>1</v>
      </c>
      <c r="AA18" s="71">
        <v>1</v>
      </c>
      <c r="AB18" s="71">
        <v>1</v>
      </c>
      <c r="AC18" s="55"/>
      <c r="AD18" s="71">
        <v>1</v>
      </c>
      <c r="AE18" s="55"/>
      <c r="AF18" s="55"/>
      <c r="AG18" s="55"/>
      <c r="AH18" s="56" t="s">
        <v>64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53">
      <c r="A19" s="2">
        <v>10</v>
      </c>
      <c r="B19" s="57" t="s">
        <v>50</v>
      </c>
      <c r="C19" s="58" t="s">
        <v>36</v>
      </c>
      <c r="D19" s="74">
        <v>42.020499999999998</v>
      </c>
      <c r="E19" s="75">
        <v>-126.58799999999999</v>
      </c>
      <c r="F19" s="50">
        <v>-3585</v>
      </c>
      <c r="G19" s="59">
        <v>41859</v>
      </c>
      <c r="H19" s="59">
        <v>42263</v>
      </c>
      <c r="I19" s="52">
        <f t="shared" si="0"/>
        <v>404</v>
      </c>
      <c r="J19" s="69"/>
      <c r="K19" s="70"/>
      <c r="L19" s="71"/>
      <c r="M19" s="69">
        <v>1</v>
      </c>
      <c r="N19" s="70">
        <v>1</v>
      </c>
      <c r="O19" s="71">
        <v>1</v>
      </c>
      <c r="P19" s="66"/>
      <c r="Q19" s="66"/>
      <c r="R19" s="67"/>
      <c r="S19" s="69">
        <v>1</v>
      </c>
      <c r="T19" s="70">
        <v>1</v>
      </c>
      <c r="U19" s="71">
        <v>1</v>
      </c>
      <c r="V19" s="69"/>
      <c r="W19" s="70"/>
      <c r="X19" s="71"/>
      <c r="Y19" s="62"/>
      <c r="Z19" s="54"/>
      <c r="AA19" s="55"/>
      <c r="AB19" s="71"/>
      <c r="AC19" s="55"/>
      <c r="AD19" s="71"/>
      <c r="AE19" s="71">
        <v>1</v>
      </c>
      <c r="AF19" s="71">
        <v>1</v>
      </c>
      <c r="AG19" s="55"/>
      <c r="AH19" s="56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53">
      <c r="A20" s="2">
        <v>11</v>
      </c>
      <c r="B20" s="57" t="s">
        <v>51</v>
      </c>
      <c r="C20" s="58" t="s">
        <v>37</v>
      </c>
      <c r="D20" s="74">
        <v>41.921700000000001</v>
      </c>
      <c r="E20" s="75">
        <v>-127.1716</v>
      </c>
      <c r="F20" s="50">
        <v>-3403</v>
      </c>
      <c r="G20" s="59">
        <v>41851</v>
      </c>
      <c r="H20" s="59">
        <v>42260</v>
      </c>
      <c r="I20" s="52">
        <f t="shared" si="0"/>
        <v>409</v>
      </c>
      <c r="J20" s="69">
        <v>1</v>
      </c>
      <c r="K20" s="70">
        <v>1</v>
      </c>
      <c r="L20" s="71">
        <v>1</v>
      </c>
      <c r="M20" s="53"/>
      <c r="N20" s="54"/>
      <c r="O20" s="55"/>
      <c r="P20" s="66"/>
      <c r="Q20" s="66"/>
      <c r="R20" s="67"/>
      <c r="S20" s="53"/>
      <c r="T20" s="54"/>
      <c r="U20" s="55"/>
      <c r="V20" s="69">
        <v>1</v>
      </c>
      <c r="W20" s="70">
        <v>1</v>
      </c>
      <c r="X20" s="71">
        <v>1</v>
      </c>
      <c r="Y20" s="62"/>
      <c r="Z20" s="54"/>
      <c r="AA20" s="55"/>
      <c r="AB20" s="71">
        <v>1</v>
      </c>
      <c r="AC20" s="55"/>
      <c r="AD20" s="71">
        <v>1</v>
      </c>
      <c r="AE20" s="55"/>
      <c r="AF20" s="55"/>
      <c r="AG20" s="55"/>
      <c r="AH20" s="2"/>
      <c r="AI20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53">
      <c r="A21" s="2">
        <v>12</v>
      </c>
      <c r="B21" s="57" t="s">
        <v>52</v>
      </c>
      <c r="C21" s="58" t="s">
        <v>37</v>
      </c>
      <c r="D21" s="74">
        <v>41.597000000000001</v>
      </c>
      <c r="E21" s="75">
        <v>-127.4254</v>
      </c>
      <c r="F21" s="50">
        <v>-3469</v>
      </c>
      <c r="G21" s="59">
        <v>41851</v>
      </c>
      <c r="H21" s="59">
        <v>42260</v>
      </c>
      <c r="I21" s="52">
        <f t="shared" si="0"/>
        <v>409</v>
      </c>
      <c r="J21" s="69">
        <v>1</v>
      </c>
      <c r="K21" s="70">
        <v>1</v>
      </c>
      <c r="L21" s="71">
        <v>1</v>
      </c>
      <c r="M21" s="53"/>
      <c r="N21" s="54"/>
      <c r="O21" s="55"/>
      <c r="P21" s="66"/>
      <c r="Q21" s="66"/>
      <c r="R21" s="67"/>
      <c r="S21" s="53"/>
      <c r="T21" s="54"/>
      <c r="U21" s="55"/>
      <c r="V21" s="69">
        <v>1</v>
      </c>
      <c r="W21" s="70">
        <v>1</v>
      </c>
      <c r="X21" s="71">
        <v>1</v>
      </c>
      <c r="Y21" s="62"/>
      <c r="Z21" s="54"/>
      <c r="AA21" s="55"/>
      <c r="AB21" s="71">
        <v>1</v>
      </c>
      <c r="AC21" s="55"/>
      <c r="AD21" s="71">
        <v>1</v>
      </c>
      <c r="AE21" s="55"/>
      <c r="AF21" s="55"/>
      <c r="AG21" s="55"/>
      <c r="AH21" s="56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53">
      <c r="A22" s="2">
        <v>13</v>
      </c>
      <c r="B22" s="57" t="s">
        <v>53</v>
      </c>
      <c r="C22" s="58" t="s">
        <v>36</v>
      </c>
      <c r="D22" s="74">
        <v>41.028399999999998</v>
      </c>
      <c r="E22" s="75">
        <v>-126.0899</v>
      </c>
      <c r="F22" s="50">
        <v>-3124</v>
      </c>
      <c r="G22" s="59">
        <v>41862</v>
      </c>
      <c r="H22" s="59">
        <v>42263</v>
      </c>
      <c r="I22" s="52">
        <f t="shared" si="0"/>
        <v>401</v>
      </c>
      <c r="J22" s="69"/>
      <c r="K22" s="70"/>
      <c r="L22" s="71"/>
      <c r="M22" s="69">
        <v>1</v>
      </c>
      <c r="N22" s="70">
        <v>1</v>
      </c>
      <c r="O22" s="71">
        <v>1</v>
      </c>
      <c r="P22" s="66"/>
      <c r="Q22" s="66"/>
      <c r="R22" s="67"/>
      <c r="S22" s="69">
        <v>1</v>
      </c>
      <c r="T22" s="70">
        <v>1</v>
      </c>
      <c r="U22" s="71">
        <v>1</v>
      </c>
      <c r="V22" s="69"/>
      <c r="W22" s="70"/>
      <c r="X22" s="71"/>
      <c r="Y22" s="62"/>
      <c r="Z22" s="54"/>
      <c r="AA22" s="55"/>
      <c r="AB22" s="71"/>
      <c r="AC22" s="55"/>
      <c r="AD22" s="71"/>
      <c r="AE22" s="71">
        <v>1</v>
      </c>
      <c r="AF22" s="71">
        <v>1</v>
      </c>
      <c r="AG22" s="55"/>
      <c r="AH22" s="56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>
      <c r="A23" s="2">
        <v>14</v>
      </c>
      <c r="B23" s="57" t="s">
        <v>54</v>
      </c>
      <c r="C23" s="58" t="s">
        <v>37</v>
      </c>
      <c r="D23" s="74">
        <v>40.392200000000003</v>
      </c>
      <c r="E23" s="75">
        <v>-125.9117</v>
      </c>
      <c r="F23" s="50">
        <v>-2283</v>
      </c>
      <c r="G23" s="59">
        <v>41853</v>
      </c>
      <c r="H23" s="59">
        <v>42261</v>
      </c>
      <c r="I23" s="52">
        <f t="shared" si="0"/>
        <v>408</v>
      </c>
      <c r="J23" s="69">
        <v>1</v>
      </c>
      <c r="K23" s="70">
        <v>1</v>
      </c>
      <c r="L23" s="71">
        <v>1</v>
      </c>
      <c r="M23" s="53"/>
      <c r="N23" s="54"/>
      <c r="O23" s="55"/>
      <c r="P23" s="66"/>
      <c r="Q23" s="66"/>
      <c r="R23" s="67"/>
      <c r="S23" s="53"/>
      <c r="T23" s="54"/>
      <c r="U23" s="55"/>
      <c r="V23" s="69">
        <v>1</v>
      </c>
      <c r="W23" s="70">
        <v>1</v>
      </c>
      <c r="X23" s="71">
        <v>1</v>
      </c>
      <c r="Y23" s="62"/>
      <c r="Z23" s="54"/>
      <c r="AA23" s="55"/>
      <c r="AB23" s="71">
        <v>1</v>
      </c>
      <c r="AC23" s="55"/>
      <c r="AD23" s="71">
        <v>1</v>
      </c>
      <c r="AE23" s="55"/>
      <c r="AF23" s="55"/>
      <c r="AG23" s="55"/>
      <c r="AH23" s="56" t="s">
        <v>88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>
      <c r="A24" s="2">
        <v>15</v>
      </c>
      <c r="B24" s="57" t="s">
        <v>55</v>
      </c>
      <c r="C24" s="58" t="s">
        <v>36</v>
      </c>
      <c r="D24" s="74">
        <v>40.512999999999998</v>
      </c>
      <c r="E24" s="75">
        <v>-126.584</v>
      </c>
      <c r="F24" s="50">
        <v>-3137</v>
      </c>
      <c r="G24" s="59">
        <v>41862</v>
      </c>
      <c r="H24" s="59">
        <v>42261</v>
      </c>
      <c r="I24" s="52">
        <f t="shared" si="0"/>
        <v>399</v>
      </c>
      <c r="J24" s="69"/>
      <c r="K24" s="70"/>
      <c r="L24" s="71"/>
      <c r="M24" s="69">
        <v>1</v>
      </c>
      <c r="N24" s="70">
        <v>1</v>
      </c>
      <c r="O24" s="71">
        <v>1</v>
      </c>
      <c r="P24" s="66"/>
      <c r="Q24" s="66"/>
      <c r="R24" s="67"/>
      <c r="S24" s="69">
        <v>1</v>
      </c>
      <c r="T24" s="70">
        <v>1</v>
      </c>
      <c r="U24" s="71">
        <v>1</v>
      </c>
      <c r="V24" s="69"/>
      <c r="W24" s="70"/>
      <c r="X24" s="71"/>
      <c r="Y24" s="62"/>
      <c r="Z24" s="54"/>
      <c r="AA24" s="55"/>
      <c r="AB24" s="71"/>
      <c r="AC24" s="55"/>
      <c r="AD24" s="71"/>
      <c r="AE24" s="71">
        <v>1</v>
      </c>
      <c r="AF24" s="71">
        <v>1</v>
      </c>
      <c r="AG24" s="55"/>
      <c r="AH24" s="56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>
      <c r="A25" s="2">
        <v>16</v>
      </c>
      <c r="B25" s="57" t="s">
        <v>56</v>
      </c>
      <c r="C25" s="58" t="s">
        <v>37</v>
      </c>
      <c r="D25" s="74">
        <v>40.372100000000003</v>
      </c>
      <c r="E25" s="75">
        <v>-127.4423</v>
      </c>
      <c r="F25" s="50">
        <v>-1791</v>
      </c>
      <c r="G25" s="59">
        <v>41852</v>
      </c>
      <c r="H25" s="59">
        <v>42261</v>
      </c>
      <c r="I25" s="52">
        <f t="shared" si="0"/>
        <v>409</v>
      </c>
      <c r="J25" s="69">
        <v>1</v>
      </c>
      <c r="K25" s="70">
        <v>1</v>
      </c>
      <c r="L25" s="71">
        <v>1</v>
      </c>
      <c r="M25" s="53"/>
      <c r="N25" s="54"/>
      <c r="O25" s="55"/>
      <c r="P25" s="66"/>
      <c r="Q25" s="66"/>
      <c r="R25" s="67"/>
      <c r="S25" s="69"/>
      <c r="T25" s="70"/>
      <c r="U25" s="71"/>
      <c r="V25" s="69">
        <v>1</v>
      </c>
      <c r="W25" s="70">
        <v>1</v>
      </c>
      <c r="X25" s="71">
        <v>1</v>
      </c>
      <c r="Y25" s="62"/>
      <c r="Z25" s="54"/>
      <c r="AA25" s="55"/>
      <c r="AB25" s="71">
        <v>1</v>
      </c>
      <c r="AC25" s="55"/>
      <c r="AD25" s="71">
        <v>1</v>
      </c>
      <c r="AE25" s="71"/>
      <c r="AF25" s="54"/>
      <c r="AG25" s="55"/>
      <c r="AH25" s="56" t="s">
        <v>89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>
      <c r="A26" s="2">
        <v>17</v>
      </c>
      <c r="B26" s="57" t="s">
        <v>57</v>
      </c>
      <c r="C26" s="58" t="s">
        <v>66</v>
      </c>
      <c r="D26" s="74">
        <v>40.978499999999997</v>
      </c>
      <c r="E26" s="75">
        <v>-125.2135</v>
      </c>
      <c r="F26" s="50">
        <v>-3077</v>
      </c>
      <c r="G26" s="59">
        <v>41861</v>
      </c>
      <c r="H26" s="59">
        <v>42263</v>
      </c>
      <c r="I26" s="52">
        <f t="shared" si="0"/>
        <v>402</v>
      </c>
      <c r="J26" s="69"/>
      <c r="K26" s="70"/>
      <c r="L26" s="71"/>
      <c r="M26" s="53"/>
      <c r="N26" s="54"/>
      <c r="O26" s="55"/>
      <c r="P26" s="69">
        <v>1</v>
      </c>
      <c r="Q26" s="70">
        <v>1</v>
      </c>
      <c r="R26" s="71">
        <v>1</v>
      </c>
      <c r="S26" s="69"/>
      <c r="T26" s="70"/>
      <c r="U26" s="71"/>
      <c r="V26" s="69"/>
      <c r="W26" s="70"/>
      <c r="X26" s="71"/>
      <c r="Y26" s="69">
        <v>1</v>
      </c>
      <c r="Z26" s="70">
        <v>1</v>
      </c>
      <c r="AA26" s="71">
        <v>1</v>
      </c>
      <c r="AB26" s="71">
        <v>1</v>
      </c>
      <c r="AC26" s="55"/>
      <c r="AD26" s="71">
        <v>1</v>
      </c>
      <c r="AE26" s="71"/>
      <c r="AF26" s="54"/>
      <c r="AG26" s="55"/>
      <c r="AH26" s="56" t="s">
        <v>65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>
      <c r="A27" s="2">
        <v>18</v>
      </c>
      <c r="B27" s="57" t="s">
        <v>58</v>
      </c>
      <c r="C27" s="58" t="s">
        <v>66</v>
      </c>
      <c r="D27" s="74">
        <v>40.455399999999997</v>
      </c>
      <c r="E27" s="75">
        <v>-125.13200000000001</v>
      </c>
      <c r="F27" s="50">
        <v>-2498</v>
      </c>
      <c r="G27" s="59">
        <v>41853</v>
      </c>
      <c r="H27" s="59">
        <v>42262</v>
      </c>
      <c r="I27" s="52">
        <f t="shared" si="0"/>
        <v>409</v>
      </c>
      <c r="J27" s="69"/>
      <c r="K27" s="70"/>
      <c r="L27" s="71"/>
      <c r="M27" s="53"/>
      <c r="N27" s="54"/>
      <c r="O27" s="55"/>
      <c r="P27" s="69">
        <v>1</v>
      </c>
      <c r="Q27" s="70">
        <v>1</v>
      </c>
      <c r="R27" s="71">
        <v>1</v>
      </c>
      <c r="S27" s="69"/>
      <c r="T27" s="70"/>
      <c r="U27" s="71"/>
      <c r="V27" s="69"/>
      <c r="W27" s="70"/>
      <c r="X27" s="71"/>
      <c r="Y27" s="69">
        <v>1</v>
      </c>
      <c r="Z27" s="70">
        <v>1</v>
      </c>
      <c r="AA27" s="71">
        <v>1</v>
      </c>
      <c r="AB27" s="71">
        <v>1</v>
      </c>
      <c r="AC27" s="55"/>
      <c r="AD27" s="71">
        <v>1</v>
      </c>
      <c r="AE27" s="71"/>
      <c r="AF27" s="54"/>
      <c r="AG27" s="55"/>
      <c r="AH27" s="56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>
      <c r="A28" s="2">
        <v>19</v>
      </c>
      <c r="B28" s="4" t="s">
        <v>73</v>
      </c>
      <c r="C28" s="58" t="s">
        <v>36</v>
      </c>
      <c r="D28" s="78">
        <v>44.533200000000001</v>
      </c>
      <c r="E28" s="78">
        <v>-128.04599999999999</v>
      </c>
      <c r="F28" s="44">
        <v>-2875</v>
      </c>
      <c r="G28" s="42">
        <v>41845</v>
      </c>
      <c r="H28" s="42">
        <v>42305</v>
      </c>
      <c r="I28" s="52">
        <f t="shared" si="0"/>
        <v>460</v>
      </c>
      <c r="J28" s="69"/>
      <c r="K28" s="70"/>
      <c r="L28" s="71"/>
      <c r="M28" s="12">
        <v>1</v>
      </c>
      <c r="N28" s="5">
        <v>1</v>
      </c>
      <c r="O28" s="19">
        <v>1</v>
      </c>
      <c r="P28" s="53"/>
      <c r="Q28" s="54"/>
      <c r="R28" s="55"/>
      <c r="S28" s="69">
        <v>1</v>
      </c>
      <c r="T28" s="70">
        <v>1</v>
      </c>
      <c r="U28" s="71">
        <v>1</v>
      </c>
      <c r="V28" s="69"/>
      <c r="W28" s="70"/>
      <c r="X28" s="71"/>
      <c r="Y28" s="63"/>
      <c r="Z28" s="6"/>
      <c r="AA28" s="18"/>
      <c r="AB28" s="71"/>
      <c r="AC28" s="18"/>
      <c r="AD28" s="71"/>
      <c r="AE28" s="71">
        <v>1</v>
      </c>
      <c r="AF28" s="6">
        <v>1</v>
      </c>
      <c r="AG28" s="18"/>
      <c r="AH28" s="76" t="s">
        <v>84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>
      <c r="A29" s="2">
        <v>20</v>
      </c>
      <c r="B29" s="57" t="s">
        <v>85</v>
      </c>
      <c r="C29" s="58" t="s">
        <v>86</v>
      </c>
      <c r="D29" s="74">
        <v>42.878700000000002</v>
      </c>
      <c r="E29" s="75">
        <v>-126.6344</v>
      </c>
      <c r="F29" s="50">
        <v>-3320</v>
      </c>
      <c r="G29" s="59">
        <v>41902</v>
      </c>
      <c r="H29" s="59">
        <v>42287</v>
      </c>
      <c r="I29" s="52">
        <f t="shared" ref="I29" si="1">DATEDIF(G29,H29,"d")</f>
        <v>385</v>
      </c>
      <c r="J29" s="69">
        <v>1</v>
      </c>
      <c r="K29" s="70">
        <v>1</v>
      </c>
      <c r="L29" s="71">
        <v>1</v>
      </c>
      <c r="M29" s="53"/>
      <c r="N29" s="54"/>
      <c r="O29" s="55"/>
      <c r="P29" s="66"/>
      <c r="Q29" s="66"/>
      <c r="R29" s="67"/>
      <c r="S29" s="53"/>
      <c r="T29" s="54"/>
      <c r="U29" s="55"/>
      <c r="V29" s="69">
        <v>1</v>
      </c>
      <c r="W29" s="70">
        <v>1</v>
      </c>
      <c r="X29" s="71">
        <v>1</v>
      </c>
      <c r="Y29" s="62"/>
      <c r="Z29" s="54"/>
      <c r="AA29" s="55"/>
      <c r="AB29" s="77">
        <v>1</v>
      </c>
      <c r="AC29" s="71">
        <v>1</v>
      </c>
      <c r="AD29" s="77">
        <v>1</v>
      </c>
      <c r="AE29" s="55"/>
      <c r="AF29" s="54"/>
      <c r="AG29" s="55"/>
      <c r="AH29" s="56" t="s">
        <v>87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>
      <c r="A30" s="2">
        <v>21</v>
      </c>
      <c r="B30" s="4" t="s">
        <v>74</v>
      </c>
      <c r="C30" s="58" t="s">
        <v>39</v>
      </c>
      <c r="D30" s="45"/>
      <c r="E30" s="43"/>
      <c r="F30" s="44"/>
      <c r="G30" s="42"/>
      <c r="H30" s="42"/>
      <c r="I30" s="46"/>
      <c r="J30" s="69"/>
      <c r="K30" s="70"/>
      <c r="L30" s="71"/>
      <c r="M30" s="12"/>
      <c r="N30" s="5"/>
      <c r="O30" s="19"/>
      <c r="P30" s="53"/>
      <c r="Q30" s="54"/>
      <c r="R30" s="55"/>
      <c r="S30" s="53"/>
      <c r="T30" s="54"/>
      <c r="U30" s="55"/>
      <c r="V30" s="69"/>
      <c r="W30" s="70"/>
      <c r="X30" s="71"/>
      <c r="Y30" s="63"/>
      <c r="Z30" s="6"/>
      <c r="AA30" s="18"/>
      <c r="AB30" s="71"/>
      <c r="AC30" s="18"/>
      <c r="AD30" s="71"/>
      <c r="AE30" s="55"/>
      <c r="AF30" s="6"/>
      <c r="AG30" s="18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>
      <c r="A31" s="2">
        <v>22</v>
      </c>
      <c r="B31" s="4" t="s">
        <v>75</v>
      </c>
      <c r="C31" s="58" t="s">
        <v>39</v>
      </c>
      <c r="D31" s="45"/>
      <c r="E31" s="43"/>
      <c r="F31" s="44"/>
      <c r="G31" s="42"/>
      <c r="H31" s="42"/>
      <c r="I31" s="46"/>
      <c r="J31" s="69"/>
      <c r="K31" s="70"/>
      <c r="L31" s="71"/>
      <c r="M31" s="12"/>
      <c r="N31" s="5"/>
      <c r="O31" s="19"/>
      <c r="P31" s="53"/>
      <c r="Q31" s="54"/>
      <c r="R31" s="55"/>
      <c r="S31" s="53"/>
      <c r="T31" s="54"/>
      <c r="U31" s="55"/>
      <c r="V31" s="69"/>
      <c r="W31" s="70"/>
      <c r="X31" s="71"/>
      <c r="Y31" s="63"/>
      <c r="Z31" s="6"/>
      <c r="AA31" s="18"/>
      <c r="AB31" s="71"/>
      <c r="AC31" s="18"/>
      <c r="AD31" s="71"/>
      <c r="AE31" s="55"/>
      <c r="AF31" s="6"/>
      <c r="AG31" s="18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>
      <c r="A32" s="2">
        <v>23</v>
      </c>
      <c r="B32" s="4" t="s">
        <v>76</v>
      </c>
      <c r="C32" s="58" t="s">
        <v>39</v>
      </c>
      <c r="D32" s="43"/>
      <c r="E32" s="43"/>
      <c r="F32" s="44"/>
      <c r="G32" s="42"/>
      <c r="H32" s="42"/>
      <c r="I32" s="46"/>
      <c r="J32" s="69"/>
      <c r="K32" s="70"/>
      <c r="L32" s="71"/>
      <c r="M32" s="12"/>
      <c r="N32" s="5"/>
      <c r="O32" s="19"/>
      <c r="P32" s="53"/>
      <c r="Q32" s="54"/>
      <c r="R32" s="55"/>
      <c r="S32" s="53"/>
      <c r="T32" s="54"/>
      <c r="U32" s="55"/>
      <c r="V32" s="69"/>
      <c r="W32" s="70"/>
      <c r="X32" s="71"/>
      <c r="Y32" s="63"/>
      <c r="Z32" s="6"/>
      <c r="AA32" s="18"/>
      <c r="AB32" s="71"/>
      <c r="AC32" s="18"/>
      <c r="AD32" s="71"/>
      <c r="AE32" s="55"/>
      <c r="AF32" s="6"/>
      <c r="AG32" s="18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62">
      <c r="A33" s="2">
        <v>24</v>
      </c>
      <c r="B33" s="4" t="s">
        <v>77</v>
      </c>
      <c r="C33" s="58" t="s">
        <v>39</v>
      </c>
      <c r="D33" s="45"/>
      <c r="E33" s="43"/>
      <c r="F33" s="44"/>
      <c r="G33" s="42"/>
      <c r="H33" s="42"/>
      <c r="I33" s="46"/>
      <c r="J33" s="69"/>
      <c r="K33" s="70"/>
      <c r="L33" s="71"/>
      <c r="M33" s="12"/>
      <c r="N33" s="5"/>
      <c r="O33" s="19"/>
      <c r="P33" s="53"/>
      <c r="Q33" s="54"/>
      <c r="R33" s="55"/>
      <c r="S33" s="53"/>
      <c r="T33" s="54"/>
      <c r="U33" s="55"/>
      <c r="V33" s="69"/>
      <c r="W33" s="70"/>
      <c r="X33" s="71"/>
      <c r="Y33" s="63"/>
      <c r="Z33" s="6"/>
      <c r="AA33" s="18"/>
      <c r="AB33" s="71"/>
      <c r="AC33" s="18"/>
      <c r="AD33" s="71"/>
      <c r="AE33" s="55"/>
      <c r="AF33" s="6"/>
      <c r="AG33" s="18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62">
      <c r="A34" s="2">
        <v>25</v>
      </c>
      <c r="B34" s="4" t="s">
        <v>78</v>
      </c>
      <c r="C34" s="58" t="s">
        <v>39</v>
      </c>
      <c r="D34" s="45"/>
      <c r="E34" s="43"/>
      <c r="F34" s="44"/>
      <c r="G34" s="42"/>
      <c r="H34" s="42"/>
      <c r="I34" s="46"/>
      <c r="J34" s="69"/>
      <c r="K34" s="70"/>
      <c r="L34" s="71"/>
      <c r="M34" s="12"/>
      <c r="N34" s="5"/>
      <c r="O34" s="19"/>
      <c r="P34" s="53"/>
      <c r="Q34" s="54"/>
      <c r="R34" s="55"/>
      <c r="S34" s="53"/>
      <c r="T34" s="54"/>
      <c r="U34" s="55"/>
      <c r="V34" s="69"/>
      <c r="W34" s="70"/>
      <c r="X34" s="71"/>
      <c r="Y34" s="63"/>
      <c r="Z34" s="6"/>
      <c r="AA34" s="18"/>
      <c r="AB34" s="71"/>
      <c r="AC34" s="18"/>
      <c r="AD34" s="71"/>
      <c r="AE34" s="55"/>
      <c r="AF34" s="6"/>
      <c r="AG34" s="1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62" ht="16" thickBot="1">
      <c r="A35" s="2">
        <v>26</v>
      </c>
      <c r="B35" s="4" t="s">
        <v>79</v>
      </c>
      <c r="C35" s="58" t="s">
        <v>39</v>
      </c>
      <c r="D35" s="45"/>
      <c r="E35" s="43"/>
      <c r="F35" s="44"/>
      <c r="G35" s="42"/>
      <c r="H35" s="42"/>
      <c r="I35" s="46"/>
      <c r="J35" s="69"/>
      <c r="K35" s="70"/>
      <c r="L35" s="71"/>
      <c r="M35" s="12"/>
      <c r="N35" s="5"/>
      <c r="O35" s="19"/>
      <c r="P35" s="53"/>
      <c r="Q35" s="54"/>
      <c r="R35" s="55"/>
      <c r="S35" s="53"/>
      <c r="T35" s="54"/>
      <c r="U35" s="55"/>
      <c r="V35" s="69"/>
      <c r="W35" s="70"/>
      <c r="X35" s="71"/>
      <c r="Y35" s="63"/>
      <c r="Z35" s="6"/>
      <c r="AA35" s="18"/>
      <c r="AB35" s="71"/>
      <c r="AC35" s="18"/>
      <c r="AD35" s="71"/>
      <c r="AE35" s="55"/>
      <c r="AF35" s="6"/>
      <c r="AG35" s="18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62" s="1" customFormat="1" ht="17">
      <c r="A36" s="22"/>
      <c r="B36" s="82" t="s">
        <v>19</v>
      </c>
      <c r="C36" s="83"/>
      <c r="D36" s="37"/>
      <c r="E36" s="37"/>
      <c r="F36" s="37"/>
      <c r="G36" s="37"/>
      <c r="H36" s="37"/>
      <c r="I36" s="37"/>
      <c r="J36" s="27">
        <f t="shared" ref="J36:O36" si="2">COUNTA(J10:J35)</f>
        <v>8</v>
      </c>
      <c r="K36" s="27">
        <f t="shared" si="2"/>
        <v>8</v>
      </c>
      <c r="L36" s="28">
        <f t="shared" si="2"/>
        <v>8</v>
      </c>
      <c r="M36" s="27">
        <f t="shared" si="2"/>
        <v>6</v>
      </c>
      <c r="N36" s="27">
        <f t="shared" si="2"/>
        <v>6</v>
      </c>
      <c r="O36" s="28">
        <f t="shared" si="2"/>
        <v>6</v>
      </c>
      <c r="P36" s="28">
        <f t="shared" ref="P36:R36" si="3">COUNTA(P10:P35)</f>
        <v>6</v>
      </c>
      <c r="Q36" s="28">
        <f t="shared" si="3"/>
        <v>6</v>
      </c>
      <c r="R36" s="28">
        <f t="shared" si="3"/>
        <v>6</v>
      </c>
      <c r="S36" s="27">
        <f t="shared" ref="S36:AG36" si="4">COUNTA(S10:S35)</f>
        <v>6</v>
      </c>
      <c r="T36" s="27">
        <f t="shared" si="4"/>
        <v>6</v>
      </c>
      <c r="U36" s="28">
        <f t="shared" si="4"/>
        <v>6</v>
      </c>
      <c r="V36" s="27">
        <f t="shared" si="4"/>
        <v>8</v>
      </c>
      <c r="W36" s="27">
        <f t="shared" si="4"/>
        <v>8</v>
      </c>
      <c r="X36" s="28">
        <f t="shared" si="4"/>
        <v>8</v>
      </c>
      <c r="Y36" s="27">
        <f t="shared" si="4"/>
        <v>6</v>
      </c>
      <c r="Z36" s="27">
        <f t="shared" si="4"/>
        <v>6</v>
      </c>
      <c r="AA36" s="28">
        <f t="shared" si="4"/>
        <v>6</v>
      </c>
      <c r="AB36" s="32">
        <f t="shared" si="4"/>
        <v>14</v>
      </c>
      <c r="AC36" s="32">
        <f t="shared" si="4"/>
        <v>1</v>
      </c>
      <c r="AD36" s="32">
        <f t="shared" si="4"/>
        <v>14</v>
      </c>
      <c r="AE36" s="32">
        <f t="shared" si="4"/>
        <v>6</v>
      </c>
      <c r="AF36" s="32">
        <f t="shared" si="4"/>
        <v>6</v>
      </c>
      <c r="AG36" s="32">
        <f t="shared" si="4"/>
        <v>0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62" ht="17">
      <c r="A37" s="13"/>
      <c r="B37" s="84" t="s">
        <v>20</v>
      </c>
      <c r="C37" s="85"/>
      <c r="D37" s="38"/>
      <c r="E37" s="38"/>
      <c r="F37" s="38"/>
      <c r="G37" s="38"/>
      <c r="H37" s="38"/>
      <c r="I37" s="38"/>
      <c r="J37" s="26">
        <f t="shared" ref="J37:O37" si="5">SUM(J10:J35)</f>
        <v>8</v>
      </c>
      <c r="K37" s="26">
        <f t="shared" si="5"/>
        <v>8</v>
      </c>
      <c r="L37" s="29">
        <f t="shared" si="5"/>
        <v>8</v>
      </c>
      <c r="M37" s="26">
        <f t="shared" si="5"/>
        <v>6</v>
      </c>
      <c r="N37" s="26">
        <f t="shared" si="5"/>
        <v>6</v>
      </c>
      <c r="O37" s="29">
        <f t="shared" si="5"/>
        <v>6</v>
      </c>
      <c r="P37" s="29">
        <f t="shared" ref="P37:R37" si="6">SUM(P10:P35)</f>
        <v>6</v>
      </c>
      <c r="Q37" s="29">
        <f t="shared" si="6"/>
        <v>6</v>
      </c>
      <c r="R37" s="29">
        <f t="shared" si="6"/>
        <v>6</v>
      </c>
      <c r="S37" s="26">
        <f t="shared" ref="S37:AG37" si="7">SUM(S10:S35)</f>
        <v>6</v>
      </c>
      <c r="T37" s="26">
        <f t="shared" si="7"/>
        <v>6</v>
      </c>
      <c r="U37" s="29">
        <f t="shared" si="7"/>
        <v>6</v>
      </c>
      <c r="V37" s="26">
        <f t="shared" si="7"/>
        <v>8</v>
      </c>
      <c r="W37" s="26">
        <f t="shared" si="7"/>
        <v>8</v>
      </c>
      <c r="X37" s="29">
        <f t="shared" si="7"/>
        <v>8</v>
      </c>
      <c r="Y37" s="26">
        <f t="shared" si="7"/>
        <v>6</v>
      </c>
      <c r="Z37" s="26">
        <f t="shared" si="7"/>
        <v>6</v>
      </c>
      <c r="AA37" s="29">
        <f t="shared" si="7"/>
        <v>6</v>
      </c>
      <c r="AB37" s="33">
        <f t="shared" si="7"/>
        <v>14</v>
      </c>
      <c r="AC37" s="33">
        <f t="shared" si="7"/>
        <v>1</v>
      </c>
      <c r="AD37" s="33">
        <f t="shared" si="7"/>
        <v>14</v>
      </c>
      <c r="AE37" s="33">
        <f t="shared" si="7"/>
        <v>6</v>
      </c>
      <c r="AF37" s="33">
        <f t="shared" si="7"/>
        <v>6</v>
      </c>
      <c r="AG37" s="33">
        <f t="shared" si="7"/>
        <v>0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62" ht="18" thickBot="1">
      <c r="B38" s="86" t="s">
        <v>21</v>
      </c>
      <c r="C38" s="87"/>
      <c r="D38" s="39"/>
      <c r="E38" s="39"/>
      <c r="F38" s="39"/>
      <c r="G38" s="39"/>
      <c r="H38" s="39"/>
      <c r="I38" s="39"/>
      <c r="J38" s="30">
        <f>J36-J37</f>
        <v>0</v>
      </c>
      <c r="K38" s="30">
        <f t="shared" ref="K38:AG38" si="8">K36-K37</f>
        <v>0</v>
      </c>
      <c r="L38" s="31">
        <f t="shared" si="8"/>
        <v>0</v>
      </c>
      <c r="M38" s="30">
        <f t="shared" si="8"/>
        <v>0</v>
      </c>
      <c r="N38" s="30">
        <f t="shared" si="8"/>
        <v>0</v>
      </c>
      <c r="O38" s="31">
        <f t="shared" si="8"/>
        <v>0</v>
      </c>
      <c r="P38" s="31">
        <f t="shared" ref="P38:R38" si="9">P36-P37</f>
        <v>0</v>
      </c>
      <c r="Q38" s="31">
        <f t="shared" si="9"/>
        <v>0</v>
      </c>
      <c r="R38" s="31">
        <f t="shared" si="9"/>
        <v>0</v>
      </c>
      <c r="S38" s="30">
        <f t="shared" si="8"/>
        <v>0</v>
      </c>
      <c r="T38" s="30">
        <f t="shared" si="8"/>
        <v>0</v>
      </c>
      <c r="U38" s="31">
        <f t="shared" si="8"/>
        <v>0</v>
      </c>
      <c r="V38" s="30">
        <f t="shared" si="8"/>
        <v>0</v>
      </c>
      <c r="W38" s="30">
        <f t="shared" si="8"/>
        <v>0</v>
      </c>
      <c r="X38" s="31">
        <f t="shared" si="8"/>
        <v>0</v>
      </c>
      <c r="Y38" s="30">
        <f t="shared" ref="Y38:AA38" si="10">Y36-Y37</f>
        <v>0</v>
      </c>
      <c r="Z38" s="30">
        <f t="shared" si="10"/>
        <v>0</v>
      </c>
      <c r="AA38" s="31">
        <f t="shared" si="10"/>
        <v>0</v>
      </c>
      <c r="AB38" s="34">
        <f t="shared" si="8"/>
        <v>0</v>
      </c>
      <c r="AC38" s="34">
        <f t="shared" ref="AC38:AF38" si="11">AC36-AC37</f>
        <v>0</v>
      </c>
      <c r="AD38" s="34">
        <f t="shared" ref="AD38" si="12">AD36-AD37</f>
        <v>0</v>
      </c>
      <c r="AE38" s="34">
        <f t="shared" si="11"/>
        <v>0</v>
      </c>
      <c r="AF38" s="34">
        <f t="shared" si="11"/>
        <v>0</v>
      </c>
      <c r="AG38" s="34">
        <f t="shared" si="8"/>
        <v>0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62" s="1" customFormat="1">
      <c r="A39" s="2"/>
      <c r="B39"/>
      <c r="C39" s="16"/>
      <c r="D39" s="22"/>
      <c r="E39" s="22"/>
      <c r="F39" s="22"/>
      <c r="G39" s="22"/>
      <c r="H39" s="22"/>
      <c r="I39" s="22"/>
      <c r="J39" s="11">
        <f>J37/J36*100</f>
        <v>100</v>
      </c>
      <c r="K39" s="68">
        <f t="shared" ref="K39:AG39" si="13">K37/K36*100</f>
        <v>100</v>
      </c>
      <c r="L39" s="68">
        <f t="shared" si="13"/>
        <v>100</v>
      </c>
      <c r="M39" s="68">
        <f t="shared" si="13"/>
        <v>100</v>
      </c>
      <c r="N39" s="68">
        <f t="shared" si="13"/>
        <v>100</v>
      </c>
      <c r="O39" s="68">
        <f t="shared" si="13"/>
        <v>100</v>
      </c>
      <c r="P39" s="68">
        <f t="shared" si="13"/>
        <v>100</v>
      </c>
      <c r="Q39" s="68">
        <f t="shared" si="13"/>
        <v>100</v>
      </c>
      <c r="R39" s="68">
        <f t="shared" si="13"/>
        <v>100</v>
      </c>
      <c r="S39" s="68">
        <f t="shared" si="13"/>
        <v>100</v>
      </c>
      <c r="T39" s="68">
        <f t="shared" si="13"/>
        <v>100</v>
      </c>
      <c r="U39" s="68">
        <f t="shared" si="13"/>
        <v>100</v>
      </c>
      <c r="V39" s="68">
        <f t="shared" si="13"/>
        <v>100</v>
      </c>
      <c r="W39" s="68">
        <f t="shared" si="13"/>
        <v>100</v>
      </c>
      <c r="X39" s="68">
        <f t="shared" si="13"/>
        <v>100</v>
      </c>
      <c r="Y39" s="68">
        <f t="shared" si="13"/>
        <v>100</v>
      </c>
      <c r="Z39" s="68">
        <f t="shared" si="13"/>
        <v>100</v>
      </c>
      <c r="AA39" s="68">
        <f t="shared" si="13"/>
        <v>100</v>
      </c>
      <c r="AB39" s="68">
        <f t="shared" si="13"/>
        <v>100</v>
      </c>
      <c r="AC39" s="68">
        <f t="shared" si="13"/>
        <v>100</v>
      </c>
      <c r="AD39" s="68">
        <f t="shared" si="13"/>
        <v>100</v>
      </c>
      <c r="AE39" s="68">
        <f t="shared" si="13"/>
        <v>100</v>
      </c>
      <c r="AF39" s="68">
        <f t="shared" si="13"/>
        <v>100</v>
      </c>
      <c r="AG39" s="68" t="e">
        <f t="shared" si="13"/>
        <v>#DIV/0!</v>
      </c>
      <c r="AH39" s="36"/>
      <c r="AI39" s="36"/>
      <c r="AJ39" s="36"/>
      <c r="AK39" s="36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62">
      <c r="J40" s="11"/>
      <c r="K40" s="11"/>
      <c r="L40" s="60"/>
      <c r="M40" s="60"/>
      <c r="N40" s="60"/>
      <c r="O40" s="60"/>
      <c r="P40" s="60"/>
      <c r="Q40" s="60"/>
      <c r="R40" s="6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s="1" customFormat="1">
      <c r="A41" s="2"/>
      <c r="B41"/>
      <c r="C41" s="16"/>
      <c r="D41" s="22"/>
      <c r="E41" s="22"/>
      <c r="F41" s="22"/>
      <c r="G41" s="22"/>
      <c r="H41" s="22"/>
      <c r="I41" s="22"/>
      <c r="J41" s="11"/>
      <c r="K41" s="11"/>
      <c r="L41" s="60"/>
      <c r="M41" s="60"/>
      <c r="N41" s="60"/>
      <c r="O41" s="60"/>
      <c r="P41" s="60"/>
      <c r="Q41" s="60"/>
      <c r="R41" s="6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>
      <c r="J42" s="11"/>
      <c r="K42" s="11"/>
      <c r="L42" s="60"/>
      <c r="M42" s="60"/>
      <c r="N42" s="60"/>
      <c r="O42" s="60"/>
      <c r="P42" s="60"/>
      <c r="Q42" s="60"/>
      <c r="R42" s="6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>
      <c r="J43" s="11"/>
      <c r="K43" s="11"/>
      <c r="L43" s="60"/>
      <c r="M43" s="60"/>
      <c r="N43" s="60"/>
      <c r="O43" s="60"/>
      <c r="P43" s="60"/>
      <c r="Q43" s="60"/>
      <c r="R43" s="6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>
      <c r="L44" s="14"/>
      <c r="M44" s="14"/>
      <c r="N44" s="14"/>
      <c r="O44" s="14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>
      <c r="L45" s="14"/>
      <c r="M45" s="14"/>
      <c r="N45" s="14"/>
      <c r="O45" s="14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>
      <c r="L46" s="14"/>
      <c r="M46" s="14"/>
      <c r="N46" s="14"/>
      <c r="O46" s="14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>
      <c r="L47" s="14"/>
      <c r="M47" s="14"/>
      <c r="N47" s="14"/>
      <c r="O47" s="14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>
      <c r="L48" s="14"/>
      <c r="M48" s="14"/>
      <c r="N48" s="14"/>
      <c r="O48" s="14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>
      <c r="L49" s="14"/>
      <c r="M49" s="14"/>
      <c r="N49" s="14"/>
      <c r="O49" s="14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>
      <c r="L50" s="14"/>
      <c r="M50" s="14"/>
      <c r="N50" s="14"/>
      <c r="O50" s="14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>
      <c r="L51" s="14"/>
      <c r="M51" s="14"/>
      <c r="N51" s="14"/>
      <c r="O51" s="14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>
      <c r="L52" s="14"/>
      <c r="M52" s="14"/>
      <c r="N52" s="14"/>
      <c r="O52" s="14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>
      <c r="L53" s="14"/>
      <c r="M53" s="14"/>
      <c r="N53" s="14"/>
      <c r="O53" s="14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s="1" customFormat="1">
      <c r="A54" s="2"/>
      <c r="B54"/>
      <c r="C54" s="16"/>
      <c r="D54" s="22"/>
      <c r="E54" s="22"/>
      <c r="F54" s="22"/>
      <c r="G54" s="22"/>
      <c r="H54" s="22"/>
      <c r="I54" s="22"/>
      <c r="J54" s="14"/>
      <c r="K54" s="14"/>
      <c r="L54" s="14"/>
      <c r="M54" s="14"/>
      <c r="N54" s="14"/>
      <c r="O54" s="14"/>
      <c r="P54" s="14"/>
      <c r="Q54" s="14"/>
      <c r="R54" s="14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>
      <c r="L55" s="14"/>
      <c r="M55" s="14"/>
      <c r="N55" s="14"/>
      <c r="O55" s="14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s="2" customFormat="1">
      <c r="B56"/>
      <c r="C56" s="16"/>
      <c r="D56" s="22"/>
      <c r="E56" s="22"/>
      <c r="F56" s="22"/>
      <c r="G56" s="22"/>
      <c r="H56" s="22"/>
      <c r="I56" s="22"/>
      <c r="J56" s="14"/>
      <c r="K56" s="14"/>
      <c r="L56" s="14"/>
      <c r="M56" s="14"/>
      <c r="N56" s="14"/>
      <c r="O56" s="14"/>
      <c r="P56" s="14"/>
      <c r="Q56" s="14"/>
      <c r="R56" s="14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62">
      <c r="L57" s="14"/>
      <c r="M57" s="14"/>
      <c r="N57" s="14"/>
      <c r="O57" s="14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>
      <c r="L58" s="14"/>
      <c r="M58" s="14"/>
      <c r="N58" s="14"/>
      <c r="O58" s="14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>
      <c r="L59" s="14"/>
      <c r="M59" s="14"/>
      <c r="N59" s="14"/>
      <c r="O59" s="14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>
      <c r="L60" s="14"/>
      <c r="M60" s="14"/>
      <c r="N60" s="14"/>
      <c r="O60" s="14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>
      <c r="L61" s="14"/>
      <c r="M61" s="14"/>
      <c r="N61" s="14"/>
      <c r="O61" s="14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>
      <c r="L62" s="14"/>
      <c r="M62" s="14"/>
      <c r="N62" s="14"/>
      <c r="O62" s="14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>
      <c r="L63" s="14"/>
      <c r="M63" s="14"/>
      <c r="N63" s="14"/>
      <c r="O63" s="14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>
      <c r="L64" s="14"/>
      <c r="M64" s="14"/>
      <c r="N64" s="14"/>
      <c r="O64" s="14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>
      <c r="L65" s="14"/>
      <c r="M65" s="14"/>
      <c r="N65" s="14"/>
      <c r="O65" s="14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>
      <c r="L66" s="14"/>
      <c r="M66" s="14"/>
      <c r="N66" s="14"/>
      <c r="O66" s="14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>
      <c r="L67" s="14"/>
      <c r="M67" s="14"/>
      <c r="N67" s="14"/>
      <c r="O67" s="14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>
      <c r="L68" s="14"/>
      <c r="M68" s="14"/>
      <c r="N68" s="14"/>
      <c r="O68" s="14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>
      <c r="L69" s="14"/>
      <c r="M69" s="14"/>
      <c r="N69" s="14"/>
      <c r="O69" s="14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>
      <c r="L70" s="14"/>
      <c r="M70" s="14"/>
      <c r="N70" s="14"/>
      <c r="O70" s="14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>
      <c r="L71" s="14"/>
      <c r="M71" s="14"/>
      <c r="N71" s="14"/>
      <c r="O71" s="14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>
      <c r="L72" s="14"/>
      <c r="M72" s="14"/>
      <c r="N72" s="14"/>
      <c r="O72" s="14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>
      <c r="L73" s="14"/>
      <c r="M73" s="14"/>
      <c r="N73" s="14"/>
      <c r="O73" s="14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>
      <c r="L74" s="14"/>
      <c r="M74" s="14"/>
      <c r="N74" s="14"/>
      <c r="O74" s="14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>
      <c r="L75" s="14"/>
      <c r="M75" s="14"/>
      <c r="N75" s="14"/>
      <c r="O75" s="14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>
      <c r="L76" s="14"/>
      <c r="M76" s="14"/>
      <c r="N76" s="14"/>
      <c r="O76" s="14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s="1" customFormat="1">
      <c r="A77" s="2"/>
      <c r="B77"/>
      <c r="C77" s="16"/>
      <c r="D77" s="22"/>
      <c r="E77" s="22"/>
      <c r="F77" s="22"/>
      <c r="G77" s="22"/>
      <c r="H77" s="22"/>
      <c r="I77" s="22"/>
      <c r="J77" s="14"/>
      <c r="K77" s="14"/>
      <c r="L77" s="14"/>
      <c r="M77" s="14"/>
      <c r="N77" s="14"/>
      <c r="O77" s="14"/>
      <c r="P77" s="14"/>
      <c r="Q77" s="14"/>
      <c r="R77" s="14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>
      <c r="L78" s="14"/>
      <c r="M78" s="14"/>
      <c r="N78" s="14"/>
      <c r="O78" s="14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>
      <c r="L79" s="14"/>
      <c r="M79" s="14"/>
      <c r="N79" s="14"/>
      <c r="O79" s="14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>
      <c r="L80" s="14"/>
      <c r="M80" s="14"/>
      <c r="N80" s="14"/>
      <c r="O80" s="14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>
      <c r="L81" s="14"/>
      <c r="M81" s="14"/>
      <c r="N81" s="14"/>
      <c r="O81" s="14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>
      <c r="L82" s="14"/>
      <c r="M82" s="14"/>
      <c r="N82" s="14"/>
      <c r="O82" s="14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>
      <c r="L83" s="14"/>
      <c r="M83" s="14"/>
      <c r="N83" s="14"/>
      <c r="O83" s="14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>
      <c r="L84" s="14"/>
      <c r="M84" s="14"/>
      <c r="N84" s="14"/>
      <c r="O84" s="14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s="1" customFormat="1">
      <c r="A85" s="2"/>
      <c r="B85"/>
      <c r="C85" s="16"/>
      <c r="D85" s="22"/>
      <c r="E85" s="22"/>
      <c r="F85" s="22"/>
      <c r="G85" s="22"/>
      <c r="H85" s="22"/>
      <c r="I85" s="22"/>
      <c r="J85" s="14"/>
      <c r="K85" s="14"/>
      <c r="L85" s="14"/>
      <c r="M85" s="14"/>
      <c r="N85" s="14"/>
      <c r="O85" s="14"/>
      <c r="P85" s="14"/>
      <c r="Q85" s="14"/>
      <c r="R85" s="14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>
      <c r="L86" s="14"/>
      <c r="M86" s="14"/>
      <c r="N86" s="14"/>
      <c r="O86" s="14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>
      <c r="L87" s="14"/>
      <c r="M87" s="14"/>
      <c r="N87" s="14"/>
      <c r="O87" s="14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>
      <c r="L88" s="14"/>
      <c r="M88" s="14"/>
      <c r="N88" s="14"/>
      <c r="O88" s="14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>
      <c r="L89" s="14"/>
      <c r="M89" s="14"/>
      <c r="N89" s="14"/>
      <c r="O89" s="14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1:62">
      <c r="L90" s="14"/>
      <c r="M90" s="14"/>
      <c r="N90" s="14"/>
      <c r="O90" s="14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1:62">
      <c r="L91" s="14"/>
      <c r="M91" s="14"/>
      <c r="N91" s="14"/>
      <c r="O91" s="14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1:62">
      <c r="L92" s="14"/>
      <c r="M92" s="14"/>
      <c r="N92" s="14"/>
      <c r="O92" s="14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1:62">
      <c r="L93" s="14"/>
      <c r="M93" s="14"/>
      <c r="N93" s="14"/>
      <c r="O93" s="14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>
      <c r="L94" s="14"/>
      <c r="M94" s="14"/>
      <c r="N94" s="14"/>
      <c r="O94" s="14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>
      <c r="L95" s="14"/>
      <c r="M95" s="14"/>
      <c r="N95" s="14"/>
      <c r="O95" s="14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>
      <c r="L96" s="14"/>
      <c r="M96" s="14"/>
      <c r="N96" s="14"/>
      <c r="O96" s="14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12:62">
      <c r="L97" s="14"/>
      <c r="M97" s="14"/>
      <c r="N97" s="14"/>
      <c r="O97" s="14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12:62">
      <c r="L98" s="14"/>
      <c r="M98" s="14"/>
      <c r="N98" s="14"/>
      <c r="O98" s="14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12:62">
      <c r="L99" s="14"/>
      <c r="M99" s="14"/>
      <c r="N99" s="14"/>
      <c r="O99" s="14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2:62">
      <c r="L100" s="14"/>
      <c r="M100" s="14"/>
      <c r="N100" s="14"/>
      <c r="O100" s="14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12:62">
      <c r="L101" s="14"/>
      <c r="M101" s="14"/>
      <c r="N101" s="14"/>
      <c r="O101" s="14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2:62">
      <c r="L102" s="14"/>
      <c r="M102" s="14"/>
      <c r="N102" s="14"/>
      <c r="O102" s="14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12:62">
      <c r="L103" s="14"/>
      <c r="M103" s="14"/>
      <c r="N103" s="14"/>
      <c r="O103" s="14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</row>
    <row r="104" spans="12:62">
      <c r="L104" s="14"/>
      <c r="M104" s="14"/>
      <c r="N104" s="14"/>
      <c r="O104" s="14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</row>
    <row r="105" spans="12:62">
      <c r="L105" s="14"/>
      <c r="M105" s="14"/>
      <c r="N105" s="14"/>
      <c r="O105" s="14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</row>
    <row r="106" spans="12:62">
      <c r="L106" s="14"/>
      <c r="M106" s="14"/>
      <c r="N106" s="14"/>
      <c r="O106" s="14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</row>
    <row r="107" spans="12:62">
      <c r="L107" s="14"/>
      <c r="M107" s="14"/>
      <c r="N107" s="14"/>
      <c r="O107" s="14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</row>
    <row r="108" spans="12:62">
      <c r="L108" s="14"/>
      <c r="M108" s="14"/>
      <c r="N108" s="14"/>
      <c r="O108" s="14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</row>
    <row r="109" spans="12:62">
      <c r="L109" s="14"/>
      <c r="M109" s="14"/>
      <c r="N109" s="14"/>
      <c r="O109" s="14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</row>
    <row r="110" spans="12:62">
      <c r="L110" s="14"/>
      <c r="M110" s="14"/>
      <c r="N110" s="14"/>
      <c r="O110" s="14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</row>
    <row r="111" spans="12:62">
      <c r="L111" s="14"/>
      <c r="M111" s="14"/>
      <c r="N111" s="14"/>
      <c r="O111" s="14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</row>
    <row r="112" spans="12:62">
      <c r="L112" s="14"/>
      <c r="M112" s="14"/>
      <c r="N112" s="14"/>
      <c r="O112" s="14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</row>
    <row r="113" spans="12:43">
      <c r="L113" s="14"/>
      <c r="M113" s="14"/>
      <c r="N113" s="14"/>
      <c r="O113" s="14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</row>
    <row r="114" spans="12:43">
      <c r="L114" s="14"/>
      <c r="M114" s="14"/>
      <c r="N114" s="14"/>
      <c r="O114" s="14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</row>
    <row r="115" spans="12:43">
      <c r="L115" s="14"/>
      <c r="M115" s="14"/>
      <c r="N115" s="14"/>
      <c r="O115" s="14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</row>
    <row r="116" spans="12:43">
      <c r="L116" s="14"/>
      <c r="M116" s="14"/>
      <c r="N116" s="14"/>
      <c r="O116" s="14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</row>
    <row r="117" spans="12:43">
      <c r="L117" s="14"/>
      <c r="M117" s="14"/>
      <c r="N117" s="14"/>
      <c r="O117" s="14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</row>
    <row r="118" spans="12:43">
      <c r="L118" s="14"/>
      <c r="M118" s="14"/>
      <c r="N118" s="14"/>
      <c r="O118" s="14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</row>
    <row r="119" spans="12:43">
      <c r="L119" s="14"/>
      <c r="M119" s="14"/>
      <c r="N119" s="14"/>
      <c r="O119" s="14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</row>
    <row r="120" spans="12:43">
      <c r="L120" s="14"/>
      <c r="M120" s="14"/>
      <c r="N120" s="14"/>
      <c r="O120" s="14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</row>
  </sheetData>
  <mergeCells count="22">
    <mergeCell ref="AD8:AG8"/>
    <mergeCell ref="J7:AG7"/>
    <mergeCell ref="B4:M4"/>
    <mergeCell ref="B3:M3"/>
    <mergeCell ref="B1:M1"/>
    <mergeCell ref="B2:M2"/>
    <mergeCell ref="C7:C8"/>
    <mergeCell ref="B7:B8"/>
    <mergeCell ref="AB8:AC8"/>
    <mergeCell ref="I7:I9"/>
    <mergeCell ref="Y9:AA9"/>
    <mergeCell ref="P9:R9"/>
    <mergeCell ref="D7:F8"/>
    <mergeCell ref="G7:G9"/>
    <mergeCell ref="H7:H9"/>
    <mergeCell ref="S9:U9"/>
    <mergeCell ref="V9:X9"/>
    <mergeCell ref="B36:C36"/>
    <mergeCell ref="B37:C37"/>
    <mergeCell ref="B38:C38"/>
    <mergeCell ref="J9:L9"/>
    <mergeCell ref="M9:O9"/>
  </mergeCells>
  <phoneticPr fontId="10" type="noConversion"/>
  <conditionalFormatting sqref="M28:O28 Y28:AA28 M30:O35 AC28 Y30:AA35 AC30:AC35 AF28:AG28 AF30:AG35">
    <cfRule type="containsBlanks" dxfId="78" priority="88">
      <formula>LEN(TRIM(M28))=0</formula>
    </cfRule>
  </conditionalFormatting>
  <conditionalFormatting sqref="V10:X19">
    <cfRule type="containsBlanks" dxfId="77" priority="79">
      <formula>LEN(TRIM(V10))=0</formula>
    </cfRule>
  </conditionalFormatting>
  <conditionalFormatting sqref="V20:X21">
    <cfRule type="containsBlanks" dxfId="76" priority="78">
      <formula>LEN(TRIM(V20))=0</formula>
    </cfRule>
  </conditionalFormatting>
  <conditionalFormatting sqref="V23:X23">
    <cfRule type="containsBlanks" dxfId="75" priority="77">
      <formula>LEN(TRIM(V23))=0</formula>
    </cfRule>
  </conditionalFormatting>
  <conditionalFormatting sqref="V25:X25">
    <cfRule type="containsBlanks" dxfId="74" priority="76">
      <formula>LEN(TRIM(V25))=0</formula>
    </cfRule>
  </conditionalFormatting>
  <conditionalFormatting sqref="V22:X22">
    <cfRule type="containsBlanks" dxfId="73" priority="75">
      <formula>LEN(TRIM(V22))=0</formula>
    </cfRule>
  </conditionalFormatting>
  <conditionalFormatting sqref="V24:X24">
    <cfRule type="containsBlanks" dxfId="72" priority="74">
      <formula>LEN(TRIM(V24))=0</formula>
    </cfRule>
  </conditionalFormatting>
  <conditionalFormatting sqref="V26:X28 V30:X35">
    <cfRule type="containsBlanks" dxfId="71" priority="73">
      <formula>LEN(TRIM(V26))=0</formula>
    </cfRule>
  </conditionalFormatting>
  <conditionalFormatting sqref="J26:L28 J30:L35">
    <cfRule type="containsBlanks" dxfId="70" priority="66">
      <formula>LEN(TRIM(J26))=0</formula>
    </cfRule>
  </conditionalFormatting>
  <conditionalFormatting sqref="J10:L19">
    <cfRule type="containsBlanks" dxfId="69" priority="72">
      <formula>LEN(TRIM(J10))=0</formula>
    </cfRule>
  </conditionalFormatting>
  <conditionalFormatting sqref="J20:L21">
    <cfRule type="containsBlanks" dxfId="68" priority="71">
      <formula>LEN(TRIM(J20))=0</formula>
    </cfRule>
  </conditionalFormatting>
  <conditionalFormatting sqref="J23:L23">
    <cfRule type="containsBlanks" dxfId="67" priority="70">
      <formula>LEN(TRIM(J23))=0</formula>
    </cfRule>
  </conditionalFormatting>
  <conditionalFormatting sqref="J25:L25">
    <cfRule type="containsBlanks" dxfId="66" priority="69">
      <formula>LEN(TRIM(J25))=0</formula>
    </cfRule>
  </conditionalFormatting>
  <conditionalFormatting sqref="J22:L22">
    <cfRule type="containsBlanks" dxfId="65" priority="68">
      <formula>LEN(TRIM(J22))=0</formula>
    </cfRule>
  </conditionalFormatting>
  <conditionalFormatting sqref="J24:L24">
    <cfRule type="containsBlanks" dxfId="64" priority="67">
      <formula>LEN(TRIM(J24))=0</formula>
    </cfRule>
  </conditionalFormatting>
  <conditionalFormatting sqref="J29:L29">
    <cfRule type="containsBlanks" dxfId="63" priority="65">
      <formula>LEN(TRIM(J29))=0</formula>
    </cfRule>
  </conditionalFormatting>
  <conditionalFormatting sqref="V29:X29">
    <cfRule type="containsBlanks" dxfId="62" priority="64">
      <formula>LEN(TRIM(V29))=0</formula>
    </cfRule>
  </conditionalFormatting>
  <conditionalFormatting sqref="AB10:AB13">
    <cfRule type="containsBlanks" dxfId="61" priority="62">
      <formula>LEN(TRIM(AB10))=0</formula>
    </cfRule>
  </conditionalFormatting>
  <conditionalFormatting sqref="AB14">
    <cfRule type="containsBlanks" dxfId="60" priority="61">
      <formula>LEN(TRIM(AB14))=0</formula>
    </cfRule>
  </conditionalFormatting>
  <conditionalFormatting sqref="AB19">
    <cfRule type="containsBlanks" dxfId="59" priority="60">
      <formula>LEN(TRIM(AB19))=0</formula>
    </cfRule>
  </conditionalFormatting>
  <conditionalFormatting sqref="AB22">
    <cfRule type="containsBlanks" dxfId="58" priority="59">
      <formula>LEN(TRIM(AB22))=0</formula>
    </cfRule>
  </conditionalFormatting>
  <conditionalFormatting sqref="AB24">
    <cfRule type="containsBlanks" dxfId="57" priority="58">
      <formula>LEN(TRIM(AB24))=0</formula>
    </cfRule>
  </conditionalFormatting>
  <conditionalFormatting sqref="AB28">
    <cfRule type="containsBlanks" dxfId="56" priority="57">
      <formula>LEN(TRIM(AB28))=0</formula>
    </cfRule>
  </conditionalFormatting>
  <conditionalFormatting sqref="AB30">
    <cfRule type="containsBlanks" dxfId="55" priority="56">
      <formula>LEN(TRIM(AB30))=0</formula>
    </cfRule>
  </conditionalFormatting>
  <conditionalFormatting sqref="AB31">
    <cfRule type="containsBlanks" dxfId="54" priority="55">
      <formula>LEN(TRIM(AB31))=0</formula>
    </cfRule>
  </conditionalFormatting>
  <conditionalFormatting sqref="AB32">
    <cfRule type="containsBlanks" dxfId="53" priority="54">
      <formula>LEN(TRIM(AB32))=0</formula>
    </cfRule>
  </conditionalFormatting>
  <conditionalFormatting sqref="AB33">
    <cfRule type="containsBlanks" dxfId="52" priority="53">
      <formula>LEN(TRIM(AB33))=0</formula>
    </cfRule>
  </conditionalFormatting>
  <conditionalFormatting sqref="AB34">
    <cfRule type="containsBlanks" dxfId="51" priority="52">
      <formula>LEN(TRIM(AB34))=0</formula>
    </cfRule>
  </conditionalFormatting>
  <conditionalFormatting sqref="AB35">
    <cfRule type="containsBlanks" dxfId="50" priority="51">
      <formula>LEN(TRIM(AB35))=0</formula>
    </cfRule>
  </conditionalFormatting>
  <conditionalFormatting sqref="AB15:AB17">
    <cfRule type="containsBlanks" dxfId="49" priority="50">
      <formula>LEN(TRIM(AB15))=0</formula>
    </cfRule>
  </conditionalFormatting>
  <conditionalFormatting sqref="AB25:AB27">
    <cfRule type="containsBlanks" dxfId="48" priority="49">
      <formula>LEN(TRIM(AB25))=0</formula>
    </cfRule>
  </conditionalFormatting>
  <conditionalFormatting sqref="AB23">
    <cfRule type="containsBlanks" dxfId="47" priority="48">
      <formula>LEN(TRIM(AB23))=0</formula>
    </cfRule>
  </conditionalFormatting>
  <conditionalFormatting sqref="AB21">
    <cfRule type="containsBlanks" dxfId="46" priority="47">
      <formula>LEN(TRIM(AB21))=0</formula>
    </cfRule>
  </conditionalFormatting>
  <conditionalFormatting sqref="AB20">
    <cfRule type="containsBlanks" dxfId="45" priority="46">
      <formula>LEN(TRIM(AB20))=0</formula>
    </cfRule>
  </conditionalFormatting>
  <conditionalFormatting sqref="AB18">
    <cfRule type="containsBlanks" dxfId="44" priority="45">
      <formula>LEN(TRIM(AB18))=0</formula>
    </cfRule>
  </conditionalFormatting>
  <conditionalFormatting sqref="M13:O14">
    <cfRule type="containsBlanks" dxfId="43" priority="44">
      <formula>LEN(TRIM(M13))=0</formula>
    </cfRule>
  </conditionalFormatting>
  <conditionalFormatting sqref="M19:O19">
    <cfRule type="containsBlanks" dxfId="42" priority="43">
      <formula>LEN(TRIM(M19))=0</formula>
    </cfRule>
  </conditionalFormatting>
  <conditionalFormatting sqref="M22:O22">
    <cfRule type="containsBlanks" dxfId="41" priority="42">
      <formula>LEN(TRIM(M22))=0</formula>
    </cfRule>
  </conditionalFormatting>
  <conditionalFormatting sqref="M24:O24">
    <cfRule type="containsBlanks" dxfId="40" priority="41">
      <formula>LEN(TRIM(M24))=0</formula>
    </cfRule>
  </conditionalFormatting>
  <conditionalFormatting sqref="P15:R18">
    <cfRule type="containsBlanks" dxfId="39" priority="40">
      <formula>LEN(TRIM(P15))=0</formula>
    </cfRule>
  </conditionalFormatting>
  <conditionalFormatting sqref="P26:R26">
    <cfRule type="containsBlanks" dxfId="38" priority="39">
      <formula>LEN(TRIM(P26))=0</formula>
    </cfRule>
  </conditionalFormatting>
  <conditionalFormatting sqref="P27:R27">
    <cfRule type="containsBlanks" dxfId="37" priority="38">
      <formula>LEN(TRIM(P27))=0</formula>
    </cfRule>
  </conditionalFormatting>
  <conditionalFormatting sqref="S13:U14">
    <cfRule type="containsBlanks" dxfId="36" priority="37">
      <formula>LEN(TRIM(S13))=0</formula>
    </cfRule>
  </conditionalFormatting>
  <conditionalFormatting sqref="S19:U19">
    <cfRule type="containsBlanks" dxfId="35" priority="36">
      <formula>LEN(TRIM(S19))=0</formula>
    </cfRule>
  </conditionalFormatting>
  <conditionalFormatting sqref="S22:U22">
    <cfRule type="containsBlanks" dxfId="34" priority="35">
      <formula>LEN(TRIM(S22))=0</formula>
    </cfRule>
  </conditionalFormatting>
  <conditionalFormatting sqref="S24:U28">
    <cfRule type="containsBlanks" dxfId="33" priority="34">
      <formula>LEN(TRIM(S24))=0</formula>
    </cfRule>
  </conditionalFormatting>
  <conditionalFormatting sqref="Y15:AA15">
    <cfRule type="containsBlanks" dxfId="32" priority="33">
      <formula>LEN(TRIM(Y15))=0</formula>
    </cfRule>
  </conditionalFormatting>
  <conditionalFormatting sqref="Y16:AA16">
    <cfRule type="containsBlanks" dxfId="31" priority="32">
      <formula>LEN(TRIM(Y16))=0</formula>
    </cfRule>
  </conditionalFormatting>
  <conditionalFormatting sqref="Y17:AA17">
    <cfRule type="containsBlanks" dxfId="30" priority="31">
      <formula>LEN(TRIM(Y17))=0</formula>
    </cfRule>
  </conditionalFormatting>
  <conditionalFormatting sqref="Y18:AA18">
    <cfRule type="containsBlanks" dxfId="29" priority="30">
      <formula>LEN(TRIM(Y18))=0</formula>
    </cfRule>
  </conditionalFormatting>
  <conditionalFormatting sqref="Y26:AA26">
    <cfRule type="containsBlanks" dxfId="28" priority="29">
      <formula>LEN(TRIM(Y26))=0</formula>
    </cfRule>
  </conditionalFormatting>
  <conditionalFormatting sqref="Y27:AA27">
    <cfRule type="containsBlanks" dxfId="27" priority="28">
      <formula>LEN(TRIM(Y27))=0</formula>
    </cfRule>
  </conditionalFormatting>
  <conditionalFormatting sqref="AD10:AD13">
    <cfRule type="containsBlanks" dxfId="26" priority="27">
      <formula>LEN(TRIM(AD10))=0</formula>
    </cfRule>
  </conditionalFormatting>
  <conditionalFormatting sqref="AD14">
    <cfRule type="containsBlanks" dxfId="25" priority="26">
      <formula>LEN(TRIM(AD14))=0</formula>
    </cfRule>
  </conditionalFormatting>
  <conditionalFormatting sqref="AD19">
    <cfRule type="containsBlanks" dxfId="24" priority="25">
      <formula>LEN(TRIM(AD19))=0</formula>
    </cfRule>
  </conditionalFormatting>
  <conditionalFormatting sqref="AD22">
    <cfRule type="containsBlanks" dxfId="23" priority="24">
      <formula>LEN(TRIM(AD22))=0</formula>
    </cfRule>
  </conditionalFormatting>
  <conditionalFormatting sqref="AD24">
    <cfRule type="containsBlanks" dxfId="22" priority="23">
      <formula>LEN(TRIM(AD24))=0</formula>
    </cfRule>
  </conditionalFormatting>
  <conditionalFormatting sqref="AD28">
    <cfRule type="containsBlanks" dxfId="21" priority="22">
      <formula>LEN(TRIM(AD28))=0</formula>
    </cfRule>
  </conditionalFormatting>
  <conditionalFormatting sqref="AD30">
    <cfRule type="containsBlanks" dxfId="20" priority="21">
      <formula>LEN(TRIM(AD30))=0</formula>
    </cfRule>
  </conditionalFormatting>
  <conditionalFormatting sqref="AD31">
    <cfRule type="containsBlanks" dxfId="19" priority="20">
      <formula>LEN(TRIM(AD31))=0</formula>
    </cfRule>
  </conditionalFormatting>
  <conditionalFormatting sqref="AD32">
    <cfRule type="containsBlanks" dxfId="18" priority="19">
      <formula>LEN(TRIM(AD32))=0</formula>
    </cfRule>
  </conditionalFormatting>
  <conditionalFormatting sqref="AD33">
    <cfRule type="containsBlanks" dxfId="17" priority="18">
      <formula>LEN(TRIM(AD33))=0</formula>
    </cfRule>
  </conditionalFormatting>
  <conditionalFormatting sqref="AD34">
    <cfRule type="containsBlanks" dxfId="16" priority="17">
      <formula>LEN(TRIM(AD34))=0</formula>
    </cfRule>
  </conditionalFormatting>
  <conditionalFormatting sqref="AD35">
    <cfRule type="containsBlanks" dxfId="15" priority="16">
      <formula>LEN(TRIM(AD35))=0</formula>
    </cfRule>
  </conditionalFormatting>
  <conditionalFormatting sqref="AD15:AD17">
    <cfRule type="containsBlanks" dxfId="14" priority="15">
      <formula>LEN(TRIM(AD15))=0</formula>
    </cfRule>
  </conditionalFormatting>
  <conditionalFormatting sqref="AD25:AD27">
    <cfRule type="containsBlanks" dxfId="13" priority="14">
      <formula>LEN(TRIM(AD25))=0</formula>
    </cfRule>
  </conditionalFormatting>
  <conditionalFormatting sqref="AD23">
    <cfRule type="containsBlanks" dxfId="12" priority="13">
      <formula>LEN(TRIM(AD23))=0</formula>
    </cfRule>
  </conditionalFormatting>
  <conditionalFormatting sqref="AD21">
    <cfRule type="containsBlanks" dxfId="11" priority="12">
      <formula>LEN(TRIM(AD21))=0</formula>
    </cfRule>
  </conditionalFormatting>
  <conditionalFormatting sqref="AD20">
    <cfRule type="containsBlanks" dxfId="10" priority="11">
      <formula>LEN(TRIM(AD20))=0</formula>
    </cfRule>
  </conditionalFormatting>
  <conditionalFormatting sqref="AD18">
    <cfRule type="containsBlanks" dxfId="9" priority="10">
      <formula>LEN(TRIM(AD18))=0</formula>
    </cfRule>
  </conditionalFormatting>
  <conditionalFormatting sqref="AE13:AE14">
    <cfRule type="containsBlanks" dxfId="8" priority="9">
      <formula>LEN(TRIM(AE13))=0</formula>
    </cfRule>
  </conditionalFormatting>
  <conditionalFormatting sqref="AE19">
    <cfRule type="containsBlanks" dxfId="7" priority="8">
      <formula>LEN(TRIM(AE19))=0</formula>
    </cfRule>
  </conditionalFormatting>
  <conditionalFormatting sqref="AE22">
    <cfRule type="containsBlanks" dxfId="6" priority="7">
      <formula>LEN(TRIM(AE22))=0</formula>
    </cfRule>
  </conditionalFormatting>
  <conditionalFormatting sqref="AE24:AE28">
    <cfRule type="containsBlanks" dxfId="5" priority="6">
      <formula>LEN(TRIM(AE24))=0</formula>
    </cfRule>
  </conditionalFormatting>
  <conditionalFormatting sqref="AF13:AF14">
    <cfRule type="containsBlanks" dxfId="4" priority="5">
      <formula>LEN(TRIM(AF13))=0</formula>
    </cfRule>
  </conditionalFormatting>
  <conditionalFormatting sqref="AF19">
    <cfRule type="containsBlanks" dxfId="3" priority="4">
      <formula>LEN(TRIM(AF19))=0</formula>
    </cfRule>
  </conditionalFormatting>
  <conditionalFormatting sqref="AF22">
    <cfRule type="containsBlanks" dxfId="2" priority="3">
      <formula>LEN(TRIM(AF22))=0</formula>
    </cfRule>
  </conditionalFormatting>
  <conditionalFormatting sqref="AF24">
    <cfRule type="containsBlanks" dxfId="1" priority="2">
      <formula>LEN(TRIM(AF24))=0</formula>
    </cfRule>
  </conditionalFormatting>
  <conditionalFormatting sqref="AC29">
    <cfRule type="containsBlanks" dxfId="0" priority="1">
      <formula>LEN(TRIM(AC29))=0</formula>
    </cfRule>
  </conditionalFormatting>
  <pageMargins left="0.5" right="0.5" top="0.5" bottom="0.5" header="0.5" footer="0.5"/>
  <pageSetup scale="6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2014-08-05T14:24:53Z</cp:lastPrinted>
  <dcterms:created xsi:type="dcterms:W3CDTF">2013-07-16T16:16:36Z</dcterms:created>
  <dcterms:modified xsi:type="dcterms:W3CDTF">2016-06-02T11:10:51Z</dcterms:modified>
</cp:coreProperties>
</file>