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480" yWindow="480" windowWidth="25120" windowHeight="15580" tabRatio="500"/>
  </bookViews>
  <sheets>
    <sheet name="Station Metrics" sheetId="1" r:id="rId1"/>
    <sheet name="Notes" sheetId="2" r:id="rId2"/>
  </sheets>
  <definedNames>
    <definedName name="_xlnm.Print_Area" localSheetId="0">'Station Metrics'!$A$1:$L$54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11" i="1"/>
  <c r="J52" i="1"/>
  <c r="J53" i="1"/>
  <c r="J55" i="1"/>
  <c r="K53" i="1"/>
  <c r="K52" i="1"/>
  <c r="K55" i="1"/>
  <c r="L53" i="1"/>
  <c r="L52" i="1"/>
  <c r="L55" i="1"/>
  <c r="J54" i="1"/>
  <c r="I12" i="1"/>
  <c r="I10" i="1"/>
  <c r="K54" i="1"/>
  <c r="L54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<sst xmlns="http://schemas.openxmlformats.org/spreadsheetml/2006/main" count="65" uniqueCount="24">
  <si>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</si>
  <si>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</si>
  <si>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</si>
  <si>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</si>
  <si>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</si>
  <si>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</si>
  <si>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</si>
  <si>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</si>
  <si>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</si>
  <si>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</si>
  <si>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</si>
  <si>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</si>
  <si>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Deployment Duration</t>
  </si>
  <si>
    <t>Deployment Date</t>
  </si>
  <si>
    <t>Recovery Date</t>
  </si>
  <si>
    <t xml:space="preserve">ALEUT EXPERIMENT KEY </t>
  </si>
  <si>
    <t>SIO SP OBS</t>
  </si>
  <si>
    <t>200 sps</t>
  </si>
  <si>
    <t>ELZ</t>
  </si>
  <si>
    <t>EL1</t>
  </si>
  <si>
    <t>EL2</t>
  </si>
  <si>
    <t>Hydrophone</t>
  </si>
  <si>
    <t>EDH</t>
  </si>
  <si>
    <t>Updated: 12/19/16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</si>
</sst>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0.0000"/>
    <numFmt numFmtId="166" formatCode="0.0"/>
    <numFmt numFmtId="167" formatCode="m/d/yy;@"/>
    <numFmt numFmtId="169" formatCode="0.00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80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5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26" xfId="0" applyNumberFormat="1" applyFont="1" applyFill="1" applyBorder="1" applyAlignment="1">
      <alignment horizontal="center" vertical="center" wrapText="1"/>
    </xf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8" fillId="8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" fontId="0" fillId="0" borderId="27" xfId="0" applyNumberFormat="1" applyFill="1" applyBorder="1" applyAlignment="1">
      <alignment horizontal="left"/>
    </xf>
    <xf numFmtId="1" fontId="0" fillId="0" borderId="28" xfId="0" applyNumberForma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3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5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169" fontId="15" fillId="10" borderId="3" xfId="0" applyNumberFormat="1" applyFont="1" applyFill="1" applyBorder="1"/>
    <xf numFmtId="169" fontId="15" fillId="10" borderId="1" xfId="0" applyNumberFormat="1" applyFont="1" applyFill="1" applyBorder="1"/>
  </cellXfs>
  <cellStyles count="38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47"/>
  <sheetViews>
    <sheetView tabSelected="1" showRuler="0" zoomScale="125" zoomScaleNormal="125" zoomScalePageLayoutView="125" workbookViewId="0">
      <selection activeCell="D10" sqref="D10:E51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3" customWidth="1"/>
    <col min="4" max="5" width="12.1640625" style="18" customWidth="1"/>
    <col min="6" max="7" width="12.1640625" style="13" customWidth="1"/>
    <col min="8" max="8" width="12" style="13" customWidth="1"/>
    <col min="9" max="9" width="12.1640625" style="13" customWidth="1"/>
    <col min="10" max="10" width="4.83203125" style="3" customWidth="1"/>
    <col min="11" max="11" width="5" style="3" customWidth="1"/>
    <col min="12" max="12" width="5.1640625" style="16" customWidth="1"/>
    <col min="13" max="13" width="4.33203125" customWidth="1"/>
    <col min="14" max="14" width="8.33203125" customWidth="1"/>
    <col min="15" max="16" width="5.1640625" customWidth="1"/>
  </cols>
  <sheetData>
    <row r="1" spans="1:22" ht="18">
      <c r="B1" s="60" t="s">
        <v>15</v>
      </c>
      <c r="C1" s="61"/>
      <c r="D1" s="61"/>
      <c r="E1" s="61"/>
      <c r="F1" s="61"/>
      <c r="G1" s="61"/>
      <c r="H1" s="61"/>
      <c r="I1" s="61"/>
      <c r="J1" s="62"/>
      <c r="K1" s="18"/>
      <c r="L1" s="18"/>
    </row>
    <row r="2" spans="1:22">
      <c r="B2" s="57" t="s">
        <v>7</v>
      </c>
      <c r="C2" s="58"/>
      <c r="D2" s="58"/>
      <c r="E2" s="58"/>
      <c r="F2" s="58"/>
      <c r="G2" s="58"/>
      <c r="H2" s="58"/>
      <c r="I2" s="58"/>
      <c r="J2" s="59"/>
      <c r="K2" s="19"/>
      <c r="L2" s="19"/>
    </row>
    <row r="3" spans="1:22">
      <c r="B3" s="57" t="s">
        <v>2</v>
      </c>
      <c r="C3" s="58"/>
      <c r="D3" s="58"/>
      <c r="E3" s="58"/>
      <c r="F3" s="58"/>
      <c r="G3" s="58"/>
      <c r="H3" s="58"/>
      <c r="I3" s="58"/>
      <c r="J3" s="59"/>
      <c r="K3" s="19"/>
      <c r="L3" s="19"/>
    </row>
    <row r="4" spans="1:22">
      <c r="B4" s="65" t="s">
        <v>3</v>
      </c>
      <c r="C4" s="66"/>
      <c r="D4" s="66"/>
      <c r="E4" s="66"/>
      <c r="F4" s="66"/>
      <c r="G4" s="66"/>
      <c r="H4" s="66"/>
      <c r="I4" s="66"/>
      <c r="J4" s="67"/>
      <c r="K4" s="12"/>
      <c r="L4" s="12"/>
    </row>
    <row r="5" spans="1:22">
      <c r="B5" t="s">
        <v>23</v>
      </c>
      <c r="C5" s="18"/>
      <c r="F5" s="18"/>
      <c r="G5" s="18"/>
      <c r="H5" s="18"/>
      <c r="L5" s="12"/>
    </row>
    <row r="6" spans="1:22">
      <c r="C6" s="18"/>
      <c r="F6" s="18"/>
      <c r="G6" s="18"/>
      <c r="H6" s="18"/>
      <c r="L6" s="12"/>
    </row>
    <row r="7" spans="1:22" s="9" customFormat="1" ht="15" customHeight="1">
      <c r="A7" s="30"/>
      <c r="B7" s="64" t="s">
        <v>0</v>
      </c>
      <c r="C7" s="63" t="s">
        <v>1</v>
      </c>
      <c r="D7" s="68" t="s">
        <v>11</v>
      </c>
      <c r="E7" s="69"/>
      <c r="F7" s="70"/>
      <c r="G7" s="74" t="s">
        <v>13</v>
      </c>
      <c r="H7" s="74" t="s">
        <v>14</v>
      </c>
      <c r="I7" s="74" t="s">
        <v>12</v>
      </c>
      <c r="J7" s="54"/>
      <c r="K7" s="55"/>
      <c r="L7" s="55"/>
      <c r="M7" s="55"/>
      <c r="N7" s="56"/>
      <c r="O7"/>
      <c r="P7"/>
      <c r="Q7" s="18"/>
      <c r="R7" s="18"/>
      <c r="S7" s="18"/>
      <c r="T7" s="18"/>
      <c r="U7" s="18"/>
      <c r="V7" s="18"/>
    </row>
    <row r="8" spans="1:22" ht="30" customHeight="1">
      <c r="B8" s="64"/>
      <c r="C8" s="63"/>
      <c r="D8" s="71"/>
      <c r="E8" s="72"/>
      <c r="F8" s="73"/>
      <c r="G8" s="75"/>
      <c r="H8" s="75"/>
      <c r="I8" s="75"/>
      <c r="J8" s="8" t="s">
        <v>18</v>
      </c>
      <c r="K8" s="6" t="s">
        <v>19</v>
      </c>
      <c r="L8" s="14" t="s">
        <v>20</v>
      </c>
      <c r="M8" s="88" t="s">
        <v>21</v>
      </c>
      <c r="N8" s="78"/>
    </row>
    <row r="9" spans="1:22" ht="38" customHeight="1">
      <c r="B9" s="7"/>
      <c r="C9" s="17"/>
      <c r="D9" s="31" t="s">
        <v>8</v>
      </c>
      <c r="E9" s="24" t="s">
        <v>9</v>
      </c>
      <c r="F9" s="25" t="s">
        <v>10</v>
      </c>
      <c r="G9" s="76"/>
      <c r="H9" s="76"/>
      <c r="I9" s="76"/>
      <c r="J9" s="85" t="s">
        <v>17</v>
      </c>
      <c r="K9" s="86"/>
      <c r="L9" s="87"/>
      <c r="M9" s="77" t="s">
        <v>22</v>
      </c>
      <c r="N9" s="78"/>
    </row>
    <row r="10" spans="1:22">
      <c r="A10" s="2">
        <v>1</v>
      </c>
      <c r="B10" s="4">
        <v>301</v>
      </c>
      <c r="C10" s="41" t="s">
        <v>16</v>
      </c>
      <c r="D10" s="89">
        <v>53.675469999999997</v>
      </c>
      <c r="E10" s="90">
        <v>-155.5067</v>
      </c>
      <c r="F10" s="32">
        <v>-4488</v>
      </c>
      <c r="G10" s="33">
        <v>40726</v>
      </c>
      <c r="H10" s="33">
        <v>40729</v>
      </c>
      <c r="I10" s="34">
        <f t="shared" ref="I10:I51" si="0">DATEDIF(G10,H10,"d")</f>
        <v>3</v>
      </c>
      <c r="J10" s="10">
        <v>1</v>
      </c>
      <c r="K10" s="5">
        <v>1</v>
      </c>
      <c r="L10" s="15">
        <v>1</v>
      </c>
      <c r="M10" s="48">
        <v>1</v>
      </c>
      <c r="N10" s="49"/>
    </row>
    <row r="11" spans="1:22">
      <c r="A11" s="2">
        <v>2</v>
      </c>
      <c r="B11" s="4">
        <v>302</v>
      </c>
      <c r="C11" s="41" t="s">
        <v>16</v>
      </c>
      <c r="D11" s="89">
        <v>53.801099999999998</v>
      </c>
      <c r="E11" s="90">
        <v>-155.65119999999999</v>
      </c>
      <c r="F11" s="32">
        <v>-4577</v>
      </c>
      <c r="G11" s="33">
        <v>40726</v>
      </c>
      <c r="H11" s="33">
        <v>40729</v>
      </c>
      <c r="I11" s="34">
        <f t="shared" si="0"/>
        <v>3</v>
      </c>
      <c r="J11" s="10">
        <v>1</v>
      </c>
      <c r="K11" s="5">
        <v>1</v>
      </c>
      <c r="L11" s="15">
        <v>1</v>
      </c>
      <c r="M11" s="48">
        <v>1</v>
      </c>
      <c r="N11" s="49"/>
    </row>
    <row r="12" spans="1:22">
      <c r="A12" s="2">
        <v>3</v>
      </c>
      <c r="B12" s="4">
        <v>303</v>
      </c>
      <c r="C12" s="41" t="s">
        <v>16</v>
      </c>
      <c r="D12" s="89">
        <v>53.927120000000002</v>
      </c>
      <c r="E12" s="90">
        <v>-155.72982999999999</v>
      </c>
      <c r="F12" s="32">
        <v>-4693</v>
      </c>
      <c r="G12" s="33">
        <v>40726</v>
      </c>
      <c r="H12" s="33">
        <v>40729</v>
      </c>
      <c r="I12" s="34">
        <f t="shared" si="0"/>
        <v>3</v>
      </c>
      <c r="J12" s="10">
        <v>1</v>
      </c>
      <c r="K12" s="5">
        <v>1</v>
      </c>
      <c r="L12" s="15">
        <v>1</v>
      </c>
      <c r="M12" s="48">
        <v>1</v>
      </c>
      <c r="N12" s="49"/>
    </row>
    <row r="13" spans="1:22">
      <c r="A13" s="2">
        <v>4</v>
      </c>
      <c r="B13" s="4">
        <v>304</v>
      </c>
      <c r="C13" s="41" t="s">
        <v>16</v>
      </c>
      <c r="D13" s="89">
        <v>54.052880000000002</v>
      </c>
      <c r="E13" s="90">
        <v>-155.84350000000001</v>
      </c>
      <c r="F13" s="32">
        <v>-4915</v>
      </c>
      <c r="G13" s="33">
        <v>40726</v>
      </c>
      <c r="H13" s="33">
        <v>40729</v>
      </c>
      <c r="I13" s="34">
        <f t="shared" si="0"/>
        <v>3</v>
      </c>
      <c r="J13" s="10">
        <v>1</v>
      </c>
      <c r="K13" s="5">
        <v>1</v>
      </c>
      <c r="L13" s="15">
        <v>1</v>
      </c>
      <c r="M13" s="48">
        <v>1</v>
      </c>
      <c r="N13" s="49"/>
    </row>
    <row r="14" spans="1:22">
      <c r="A14" s="2">
        <v>5</v>
      </c>
      <c r="B14" s="4">
        <v>305</v>
      </c>
      <c r="C14" s="41" t="s">
        <v>16</v>
      </c>
      <c r="D14" s="89">
        <v>54.178899999999999</v>
      </c>
      <c r="E14" s="90">
        <v>-155.9573</v>
      </c>
      <c r="F14" s="32">
        <v>-5150</v>
      </c>
      <c r="G14" s="33">
        <v>40726</v>
      </c>
      <c r="H14" s="33">
        <v>40729</v>
      </c>
      <c r="I14" s="34">
        <f t="shared" si="0"/>
        <v>3</v>
      </c>
      <c r="J14" s="10">
        <v>1</v>
      </c>
      <c r="K14" s="5">
        <v>1</v>
      </c>
      <c r="L14" s="15">
        <v>1</v>
      </c>
      <c r="M14" s="48">
        <v>1</v>
      </c>
      <c r="N14" s="49"/>
    </row>
    <row r="15" spans="1:22">
      <c r="A15" s="2">
        <v>6</v>
      </c>
      <c r="B15" s="4">
        <v>306</v>
      </c>
      <c r="C15" s="41" t="s">
        <v>16</v>
      </c>
      <c r="D15" s="89">
        <v>54.275680000000001</v>
      </c>
      <c r="E15" s="90">
        <v>-156.04759999999999</v>
      </c>
      <c r="F15" s="32">
        <v>-5484</v>
      </c>
      <c r="G15" s="33">
        <v>40726</v>
      </c>
      <c r="H15" s="33">
        <v>40729</v>
      </c>
      <c r="I15" s="34">
        <f t="shared" si="0"/>
        <v>3</v>
      </c>
      <c r="J15" s="10">
        <v>1</v>
      </c>
      <c r="K15" s="5">
        <v>1</v>
      </c>
      <c r="L15" s="15">
        <v>1</v>
      </c>
      <c r="M15" s="48">
        <v>1</v>
      </c>
      <c r="N15" s="49"/>
    </row>
    <row r="16" spans="1:22">
      <c r="A16" s="2">
        <v>7</v>
      </c>
      <c r="B16" s="4">
        <v>307</v>
      </c>
      <c r="C16" s="41" t="s">
        <v>16</v>
      </c>
      <c r="D16" s="89">
        <v>54.453229999999998</v>
      </c>
      <c r="E16" s="90">
        <v>-156.2071</v>
      </c>
      <c r="F16" s="32">
        <v>-5509</v>
      </c>
      <c r="G16" s="33">
        <v>40726</v>
      </c>
      <c r="H16" s="33">
        <v>40730</v>
      </c>
      <c r="I16" s="34">
        <f t="shared" si="0"/>
        <v>4</v>
      </c>
      <c r="J16" s="10">
        <v>1</v>
      </c>
      <c r="K16" s="5">
        <v>1</v>
      </c>
      <c r="L16" s="15">
        <v>1</v>
      </c>
      <c r="M16" s="48">
        <v>1</v>
      </c>
      <c r="N16" s="49"/>
    </row>
    <row r="17" spans="1:14">
      <c r="A17" s="2">
        <v>8</v>
      </c>
      <c r="B17" s="4">
        <v>308</v>
      </c>
      <c r="C17" s="41" t="s">
        <v>16</v>
      </c>
      <c r="D17" s="89">
        <v>54.583280000000002</v>
      </c>
      <c r="E17" s="90">
        <v>-156.32990000000001</v>
      </c>
      <c r="F17" s="32">
        <v>-4151</v>
      </c>
      <c r="G17" s="33">
        <v>40726</v>
      </c>
      <c r="H17" s="33">
        <v>40730</v>
      </c>
      <c r="I17" s="34">
        <f t="shared" si="0"/>
        <v>4</v>
      </c>
      <c r="J17" s="10">
        <v>1</v>
      </c>
      <c r="K17" s="5">
        <v>1</v>
      </c>
      <c r="L17" s="15">
        <v>1</v>
      </c>
      <c r="M17" s="48">
        <v>1</v>
      </c>
      <c r="N17" s="49"/>
    </row>
    <row r="18" spans="1:14">
      <c r="A18" s="2">
        <v>9</v>
      </c>
      <c r="B18" s="4">
        <v>309</v>
      </c>
      <c r="C18" s="41" t="s">
        <v>16</v>
      </c>
      <c r="D18" s="89">
        <v>54.708480000000002</v>
      </c>
      <c r="E18" s="90">
        <v>-156.4469</v>
      </c>
      <c r="F18" s="32">
        <v>-3023</v>
      </c>
      <c r="G18" s="33">
        <v>40726</v>
      </c>
      <c r="H18" s="33">
        <v>40730</v>
      </c>
      <c r="I18" s="34">
        <f t="shared" si="0"/>
        <v>4</v>
      </c>
      <c r="J18" s="10">
        <v>1</v>
      </c>
      <c r="K18" s="5">
        <v>1</v>
      </c>
      <c r="L18" s="15">
        <v>1</v>
      </c>
      <c r="M18" s="48">
        <v>1</v>
      </c>
      <c r="N18" s="49"/>
    </row>
    <row r="19" spans="1:14">
      <c r="A19" s="2">
        <v>10</v>
      </c>
      <c r="B19" s="4">
        <v>310</v>
      </c>
      <c r="C19" s="41" t="s">
        <v>16</v>
      </c>
      <c r="D19" s="89">
        <v>54.83343</v>
      </c>
      <c r="E19" s="90">
        <v>-156.56460000000001</v>
      </c>
      <c r="F19" s="32">
        <v>-1771</v>
      </c>
      <c r="G19" s="33">
        <v>40726</v>
      </c>
      <c r="H19" s="33">
        <v>40730</v>
      </c>
      <c r="I19" s="34">
        <f t="shared" si="0"/>
        <v>4</v>
      </c>
      <c r="J19" s="10">
        <v>1</v>
      </c>
      <c r="K19" s="5">
        <v>1</v>
      </c>
      <c r="L19" s="15">
        <v>1</v>
      </c>
      <c r="M19" s="48">
        <v>1</v>
      </c>
      <c r="N19" s="49"/>
    </row>
    <row r="20" spans="1:14">
      <c r="A20" s="2">
        <v>11</v>
      </c>
      <c r="B20" s="4">
        <v>311</v>
      </c>
      <c r="C20" s="41" t="s">
        <v>16</v>
      </c>
      <c r="D20" s="89">
        <v>54.958419999999997</v>
      </c>
      <c r="E20" s="90">
        <v>-156.68369999999999</v>
      </c>
      <c r="F20" s="32">
        <v>-1366</v>
      </c>
      <c r="G20" s="33">
        <v>40726</v>
      </c>
      <c r="H20" s="33">
        <v>40730</v>
      </c>
      <c r="I20" s="34">
        <f t="shared" si="0"/>
        <v>4</v>
      </c>
      <c r="J20" s="10">
        <v>1</v>
      </c>
      <c r="K20" s="5">
        <v>1</v>
      </c>
      <c r="L20" s="15">
        <v>1</v>
      </c>
      <c r="M20" s="48">
        <v>1</v>
      </c>
      <c r="N20" s="49"/>
    </row>
    <row r="21" spans="1:14">
      <c r="A21" s="2">
        <v>12</v>
      </c>
      <c r="B21" s="4">
        <v>312</v>
      </c>
      <c r="C21" s="41" t="s">
        <v>16</v>
      </c>
      <c r="D21" s="89">
        <v>55.083649999999999</v>
      </c>
      <c r="E21" s="90">
        <v>-156.80340000000001</v>
      </c>
      <c r="F21" s="32">
        <v>-461</v>
      </c>
      <c r="G21" s="33">
        <v>40726</v>
      </c>
      <c r="H21" s="33">
        <v>40730</v>
      </c>
      <c r="I21" s="34">
        <f t="shared" si="0"/>
        <v>4</v>
      </c>
      <c r="J21" s="10">
        <v>1</v>
      </c>
      <c r="K21" s="5">
        <v>1</v>
      </c>
      <c r="L21" s="15">
        <v>1</v>
      </c>
      <c r="M21" s="48">
        <v>1</v>
      </c>
      <c r="N21" s="49"/>
    </row>
    <row r="22" spans="1:14">
      <c r="A22" s="2">
        <v>13</v>
      </c>
      <c r="B22" s="4">
        <v>313</v>
      </c>
      <c r="C22" s="41" t="s">
        <v>16</v>
      </c>
      <c r="D22" s="89">
        <v>55.208680000000001</v>
      </c>
      <c r="E22" s="90">
        <v>-156.9221</v>
      </c>
      <c r="F22" s="32">
        <v>-116</v>
      </c>
      <c r="G22" s="33">
        <v>40726</v>
      </c>
      <c r="H22" s="33">
        <v>40730</v>
      </c>
      <c r="I22" s="34">
        <f t="shared" si="0"/>
        <v>4</v>
      </c>
      <c r="J22" s="10">
        <v>1</v>
      </c>
      <c r="K22" s="5">
        <v>1</v>
      </c>
      <c r="L22" s="15">
        <v>1</v>
      </c>
      <c r="M22" s="48">
        <v>1</v>
      </c>
      <c r="N22" s="49"/>
    </row>
    <row r="23" spans="1:14">
      <c r="A23" s="2">
        <v>14</v>
      </c>
      <c r="B23" s="4">
        <v>314</v>
      </c>
      <c r="C23" s="41" t="s">
        <v>16</v>
      </c>
      <c r="D23" s="89">
        <v>55.333750000000002</v>
      </c>
      <c r="E23" s="90">
        <v>-157.04249999999999</v>
      </c>
      <c r="F23" s="32">
        <v>-97</v>
      </c>
      <c r="G23" s="33">
        <v>40726</v>
      </c>
      <c r="H23" s="33">
        <v>40730</v>
      </c>
      <c r="I23" s="34">
        <f t="shared" si="0"/>
        <v>4</v>
      </c>
      <c r="J23" s="10">
        <v>1</v>
      </c>
      <c r="K23" s="5">
        <v>1</v>
      </c>
      <c r="L23" s="15">
        <v>1</v>
      </c>
      <c r="M23" s="48">
        <v>1</v>
      </c>
      <c r="N23" s="49"/>
    </row>
    <row r="24" spans="1:14">
      <c r="A24" s="2">
        <v>15</v>
      </c>
      <c r="B24" s="4">
        <v>315</v>
      </c>
      <c r="C24" s="41" t="s">
        <v>16</v>
      </c>
      <c r="D24" s="89">
        <v>55.458165999999999</v>
      </c>
      <c r="E24" s="90">
        <v>-157.16390000000001</v>
      </c>
      <c r="F24" s="32">
        <v>-91</v>
      </c>
      <c r="G24" s="33">
        <v>40726</v>
      </c>
      <c r="H24" s="33">
        <v>40730</v>
      </c>
      <c r="I24" s="34">
        <f t="shared" si="0"/>
        <v>4</v>
      </c>
      <c r="J24" s="10">
        <v>1</v>
      </c>
      <c r="K24" s="5">
        <v>1</v>
      </c>
      <c r="L24" s="15">
        <v>1</v>
      </c>
      <c r="M24" s="48">
        <v>1</v>
      </c>
      <c r="N24" s="49"/>
    </row>
    <row r="25" spans="1:14">
      <c r="A25" s="2">
        <v>16</v>
      </c>
      <c r="B25" s="4">
        <v>316</v>
      </c>
      <c r="C25" s="41" t="s">
        <v>16</v>
      </c>
      <c r="D25" s="89">
        <v>55.582369999999997</v>
      </c>
      <c r="E25" s="90">
        <v>-157.28620000000001</v>
      </c>
      <c r="F25" s="32">
        <v>-94</v>
      </c>
      <c r="G25" s="33">
        <v>40726</v>
      </c>
      <c r="H25" s="33">
        <v>40730</v>
      </c>
      <c r="I25" s="34">
        <f t="shared" si="0"/>
        <v>4</v>
      </c>
      <c r="J25" s="10">
        <v>1</v>
      </c>
      <c r="K25" s="5">
        <v>1</v>
      </c>
      <c r="L25" s="15">
        <v>1</v>
      </c>
      <c r="M25" s="48">
        <v>1</v>
      </c>
      <c r="N25" s="49"/>
    </row>
    <row r="26" spans="1:14">
      <c r="A26" s="2">
        <v>17</v>
      </c>
      <c r="B26" s="4">
        <v>317</v>
      </c>
      <c r="C26" s="41" t="s">
        <v>16</v>
      </c>
      <c r="D26" s="89">
        <v>55.706670000000003</v>
      </c>
      <c r="E26" s="90">
        <v>-157.4091</v>
      </c>
      <c r="F26" s="32">
        <v>-97</v>
      </c>
      <c r="G26" s="33">
        <v>40727</v>
      </c>
      <c r="H26" s="33">
        <v>40730</v>
      </c>
      <c r="I26" s="34">
        <f t="shared" si="0"/>
        <v>3</v>
      </c>
      <c r="J26" s="10">
        <v>1</v>
      </c>
      <c r="K26" s="5">
        <v>1</v>
      </c>
      <c r="L26" s="15">
        <v>1</v>
      </c>
      <c r="M26" s="48">
        <v>1</v>
      </c>
      <c r="N26" s="49"/>
    </row>
    <row r="27" spans="1:14">
      <c r="A27" s="2">
        <v>18</v>
      </c>
      <c r="B27" s="4">
        <v>318</v>
      </c>
      <c r="C27" s="41" t="s">
        <v>16</v>
      </c>
      <c r="D27" s="89">
        <v>55.764020000000002</v>
      </c>
      <c r="E27" s="90">
        <v>-157.53318300000001</v>
      </c>
      <c r="F27" s="32">
        <v>-98</v>
      </c>
      <c r="G27" s="33">
        <v>40727</v>
      </c>
      <c r="H27" s="33">
        <v>40730</v>
      </c>
      <c r="I27" s="34">
        <f t="shared" si="0"/>
        <v>3</v>
      </c>
      <c r="J27" s="10">
        <v>1</v>
      </c>
      <c r="K27" s="5">
        <v>1</v>
      </c>
      <c r="L27" s="15">
        <v>1</v>
      </c>
      <c r="M27" s="48">
        <v>1</v>
      </c>
      <c r="N27" s="49"/>
    </row>
    <row r="28" spans="1:14">
      <c r="A28" s="2">
        <v>19</v>
      </c>
      <c r="B28" s="4">
        <v>319</v>
      </c>
      <c r="C28" s="41" t="s">
        <v>16</v>
      </c>
      <c r="D28" s="89">
        <v>55.954866000000003</v>
      </c>
      <c r="E28" s="90">
        <v>-157.65825000000001</v>
      </c>
      <c r="F28" s="32">
        <v>-75</v>
      </c>
      <c r="G28" s="33">
        <v>40727</v>
      </c>
      <c r="H28" s="33">
        <v>40730</v>
      </c>
      <c r="I28" s="34">
        <f t="shared" si="0"/>
        <v>3</v>
      </c>
      <c r="J28" s="10">
        <v>1</v>
      </c>
      <c r="K28" s="5">
        <v>1</v>
      </c>
      <c r="L28" s="15">
        <v>1</v>
      </c>
      <c r="M28" s="48">
        <v>1</v>
      </c>
      <c r="N28" s="49"/>
    </row>
    <row r="29" spans="1:14">
      <c r="A29" s="2">
        <v>20</v>
      </c>
      <c r="B29" s="4">
        <v>320</v>
      </c>
      <c r="C29" s="41" t="s">
        <v>16</v>
      </c>
      <c r="D29" s="89">
        <v>56.078830000000004</v>
      </c>
      <c r="E29" s="90">
        <v>-157.7841</v>
      </c>
      <c r="F29" s="32">
        <v>-162</v>
      </c>
      <c r="G29" s="33">
        <v>40727</v>
      </c>
      <c r="H29" s="33">
        <v>40730</v>
      </c>
      <c r="I29" s="34">
        <f t="shared" si="0"/>
        <v>3</v>
      </c>
      <c r="J29" s="10">
        <v>1</v>
      </c>
      <c r="K29" s="5">
        <v>1</v>
      </c>
      <c r="L29" s="15">
        <v>1</v>
      </c>
      <c r="M29" s="48">
        <v>1</v>
      </c>
      <c r="N29" s="49"/>
    </row>
    <row r="30" spans="1:14">
      <c r="A30" s="2">
        <v>21</v>
      </c>
      <c r="B30" s="4">
        <v>321</v>
      </c>
      <c r="C30" s="41" t="s">
        <v>16</v>
      </c>
      <c r="D30" s="89">
        <v>56.202719999999999</v>
      </c>
      <c r="E30" s="90">
        <v>-157.90889999999999</v>
      </c>
      <c r="F30" s="32">
        <v>-143</v>
      </c>
      <c r="G30" s="33">
        <v>40727</v>
      </c>
      <c r="H30" s="33">
        <v>40731</v>
      </c>
      <c r="I30" s="34">
        <f t="shared" si="0"/>
        <v>4</v>
      </c>
      <c r="J30" s="10">
        <v>1</v>
      </c>
      <c r="K30" s="5">
        <v>1</v>
      </c>
      <c r="L30" s="15">
        <v>1</v>
      </c>
      <c r="M30" s="48">
        <v>1</v>
      </c>
      <c r="N30" s="49"/>
    </row>
    <row r="31" spans="1:14">
      <c r="A31" s="2">
        <v>22</v>
      </c>
      <c r="B31" s="4">
        <v>501</v>
      </c>
      <c r="C31" s="41" t="s">
        <v>16</v>
      </c>
      <c r="D31" s="89">
        <v>52.633949999999999</v>
      </c>
      <c r="E31" s="90">
        <v>-159.56030999999999</v>
      </c>
      <c r="F31" s="32">
        <v>-4696</v>
      </c>
      <c r="G31" s="33">
        <v>40731</v>
      </c>
      <c r="H31" s="33">
        <v>40734</v>
      </c>
      <c r="I31" s="34">
        <f t="shared" si="0"/>
        <v>3</v>
      </c>
      <c r="J31" s="10">
        <v>1</v>
      </c>
      <c r="K31" s="5">
        <v>1</v>
      </c>
      <c r="L31" s="15">
        <v>1</v>
      </c>
      <c r="M31" s="48">
        <v>1</v>
      </c>
      <c r="N31" s="49"/>
    </row>
    <row r="32" spans="1:14">
      <c r="A32" s="2">
        <v>23</v>
      </c>
      <c r="B32" s="4">
        <v>502</v>
      </c>
      <c r="C32" s="41" t="s">
        <v>16</v>
      </c>
      <c r="D32" s="89">
        <v>52.744613999999999</v>
      </c>
      <c r="E32" s="90">
        <v>-159.611053</v>
      </c>
      <c r="F32" s="32">
        <v>-4690</v>
      </c>
      <c r="G32" s="33">
        <v>40732</v>
      </c>
      <c r="H32" s="33">
        <v>40734</v>
      </c>
      <c r="I32" s="34">
        <f t="shared" si="0"/>
        <v>2</v>
      </c>
      <c r="J32" s="10">
        <v>1</v>
      </c>
      <c r="K32" s="5">
        <v>1</v>
      </c>
      <c r="L32" s="15">
        <v>1</v>
      </c>
      <c r="M32" s="48">
        <v>1</v>
      </c>
      <c r="N32" s="49"/>
    </row>
    <row r="33" spans="1:14">
      <c r="A33" s="2">
        <v>24</v>
      </c>
      <c r="B33" s="4">
        <v>503</v>
      </c>
      <c r="C33" s="41" t="s">
        <v>16</v>
      </c>
      <c r="D33" s="89">
        <v>52.871549999999999</v>
      </c>
      <c r="E33" s="90">
        <v>-159.66063299999999</v>
      </c>
      <c r="F33" s="32">
        <v>-4695</v>
      </c>
      <c r="G33" s="33">
        <v>40732</v>
      </c>
      <c r="H33" s="33">
        <v>40734</v>
      </c>
      <c r="I33" s="34">
        <f t="shared" si="0"/>
        <v>2</v>
      </c>
      <c r="J33" s="10">
        <v>1</v>
      </c>
      <c r="K33" s="5">
        <v>1</v>
      </c>
      <c r="L33" s="15">
        <v>1</v>
      </c>
      <c r="M33" s="48">
        <v>1</v>
      </c>
      <c r="N33" s="49"/>
    </row>
    <row r="34" spans="1:14">
      <c r="A34" s="2">
        <v>25</v>
      </c>
      <c r="B34" s="4">
        <v>504</v>
      </c>
      <c r="C34" s="41" t="s">
        <v>16</v>
      </c>
      <c r="D34" s="89">
        <v>52.965249999999997</v>
      </c>
      <c r="E34" s="90">
        <v>-159.712166</v>
      </c>
      <c r="F34" s="32">
        <v>-4745</v>
      </c>
      <c r="G34" s="33">
        <v>40732</v>
      </c>
      <c r="H34" s="33">
        <v>40734</v>
      </c>
      <c r="I34" s="34">
        <f t="shared" si="0"/>
        <v>2</v>
      </c>
      <c r="J34" s="10">
        <v>1</v>
      </c>
      <c r="K34" s="5">
        <v>1</v>
      </c>
      <c r="L34" s="15">
        <v>1</v>
      </c>
      <c r="M34" s="48">
        <v>1</v>
      </c>
      <c r="N34" s="49"/>
    </row>
    <row r="35" spans="1:14">
      <c r="A35" s="2">
        <v>26</v>
      </c>
      <c r="B35" s="4">
        <v>505</v>
      </c>
      <c r="C35" s="41" t="s">
        <v>16</v>
      </c>
      <c r="D35" s="89">
        <v>53.075685</v>
      </c>
      <c r="E35" s="90">
        <v>-159.76261600000001</v>
      </c>
      <c r="F35" s="32">
        <v>-4785</v>
      </c>
      <c r="G35" s="33">
        <v>40732</v>
      </c>
      <c r="H35" s="33">
        <v>40734</v>
      </c>
      <c r="I35" s="34">
        <f t="shared" si="0"/>
        <v>2</v>
      </c>
      <c r="J35" s="10">
        <v>1</v>
      </c>
      <c r="K35" s="5">
        <v>1</v>
      </c>
      <c r="L35" s="15">
        <v>1</v>
      </c>
      <c r="M35" s="48">
        <v>1</v>
      </c>
      <c r="N35" s="49"/>
    </row>
    <row r="36" spans="1:14">
      <c r="A36" s="2">
        <v>27</v>
      </c>
      <c r="B36" s="4">
        <v>506</v>
      </c>
      <c r="C36" s="41" t="s">
        <v>16</v>
      </c>
      <c r="D36" s="89">
        <v>53.186500000000002</v>
      </c>
      <c r="E36" s="90">
        <v>-159.81469000000001</v>
      </c>
      <c r="F36" s="32">
        <v>-4875</v>
      </c>
      <c r="G36" s="33">
        <v>40732</v>
      </c>
      <c r="H36" s="33">
        <v>40735</v>
      </c>
      <c r="I36" s="34">
        <f t="shared" si="0"/>
        <v>3</v>
      </c>
      <c r="J36" s="10">
        <v>1</v>
      </c>
      <c r="K36" s="5">
        <v>1</v>
      </c>
      <c r="L36" s="15">
        <v>1</v>
      </c>
      <c r="M36" s="48">
        <v>1</v>
      </c>
      <c r="N36" s="49"/>
    </row>
    <row r="37" spans="1:14">
      <c r="A37" s="2">
        <v>28</v>
      </c>
      <c r="B37" s="4">
        <v>507</v>
      </c>
      <c r="C37" s="41" t="s">
        <v>16</v>
      </c>
      <c r="D37" s="89">
        <v>53.29665</v>
      </c>
      <c r="E37" s="90">
        <v>-159.86576600000001</v>
      </c>
      <c r="F37" s="32">
        <v>-5122</v>
      </c>
      <c r="G37" s="33">
        <v>40732</v>
      </c>
      <c r="H37" s="33">
        <v>40735</v>
      </c>
      <c r="I37" s="34">
        <f t="shared" si="0"/>
        <v>3</v>
      </c>
      <c r="J37" s="10">
        <v>1</v>
      </c>
      <c r="K37" s="5">
        <v>1</v>
      </c>
      <c r="L37" s="15">
        <v>1</v>
      </c>
      <c r="M37" s="48">
        <v>1</v>
      </c>
      <c r="N37" s="49"/>
    </row>
    <row r="38" spans="1:14">
      <c r="A38" s="2">
        <v>29</v>
      </c>
      <c r="B38" s="4">
        <v>508</v>
      </c>
      <c r="C38" s="41" t="s">
        <v>16</v>
      </c>
      <c r="D38" s="89">
        <v>53.407465999999999</v>
      </c>
      <c r="E38" s="90">
        <v>-159.91784899999999</v>
      </c>
      <c r="F38" s="32">
        <v>-5503</v>
      </c>
      <c r="G38" s="33">
        <v>40732</v>
      </c>
      <c r="H38" s="33">
        <v>40735</v>
      </c>
      <c r="I38" s="34">
        <f t="shared" si="0"/>
        <v>3</v>
      </c>
      <c r="J38" s="10">
        <v>1</v>
      </c>
      <c r="K38" s="5">
        <v>1</v>
      </c>
      <c r="L38" s="15">
        <v>1</v>
      </c>
      <c r="M38" s="48">
        <v>1</v>
      </c>
      <c r="N38" s="49"/>
    </row>
    <row r="39" spans="1:14">
      <c r="A39" s="2">
        <v>30</v>
      </c>
      <c r="B39" s="4">
        <v>509</v>
      </c>
      <c r="C39" s="41" t="s">
        <v>16</v>
      </c>
      <c r="D39" s="89">
        <v>53.731065999999998</v>
      </c>
      <c r="E39" s="90">
        <v>-160.07069999999999</v>
      </c>
      <c r="F39" s="32">
        <v>-5400</v>
      </c>
      <c r="G39" s="33">
        <v>40732</v>
      </c>
      <c r="H39" s="33">
        <v>40735</v>
      </c>
      <c r="I39" s="34">
        <f t="shared" si="0"/>
        <v>3</v>
      </c>
      <c r="J39" s="10">
        <v>1</v>
      </c>
      <c r="K39" s="5">
        <v>1</v>
      </c>
      <c r="L39" s="15">
        <v>1</v>
      </c>
      <c r="M39" s="48">
        <v>1</v>
      </c>
      <c r="N39" s="49"/>
    </row>
    <row r="40" spans="1:14">
      <c r="A40" s="2">
        <v>31</v>
      </c>
      <c r="B40" s="4">
        <v>510</v>
      </c>
      <c r="C40" s="41" t="s">
        <v>16</v>
      </c>
      <c r="D40" s="89">
        <v>53.849829999999997</v>
      </c>
      <c r="E40" s="90">
        <v>-160.12778</v>
      </c>
      <c r="F40" s="32">
        <v>-3946</v>
      </c>
      <c r="G40" s="33">
        <v>40732</v>
      </c>
      <c r="H40" s="33">
        <v>40735</v>
      </c>
      <c r="I40" s="34">
        <f t="shared" si="0"/>
        <v>3</v>
      </c>
      <c r="J40" s="10">
        <v>1</v>
      </c>
      <c r="K40" s="5">
        <v>1</v>
      </c>
      <c r="L40" s="15">
        <v>1</v>
      </c>
      <c r="M40" s="48">
        <v>1</v>
      </c>
      <c r="N40" s="49"/>
    </row>
    <row r="41" spans="1:14">
      <c r="A41" s="2">
        <v>32</v>
      </c>
      <c r="B41" s="4">
        <v>511</v>
      </c>
      <c r="C41" s="41" t="s">
        <v>16</v>
      </c>
      <c r="D41" s="89">
        <v>53.960465999999997</v>
      </c>
      <c r="E41" s="90">
        <v>-160.18154999999999</v>
      </c>
      <c r="F41" s="32">
        <v>-3017</v>
      </c>
      <c r="G41" s="33">
        <v>40732</v>
      </c>
      <c r="H41" s="33">
        <v>40735</v>
      </c>
      <c r="I41" s="34">
        <f t="shared" si="0"/>
        <v>3</v>
      </c>
      <c r="J41" s="10">
        <v>1</v>
      </c>
      <c r="K41" s="5">
        <v>1</v>
      </c>
      <c r="L41" s="15">
        <v>1</v>
      </c>
      <c r="M41" s="48">
        <v>1</v>
      </c>
      <c r="N41" s="49"/>
    </row>
    <row r="42" spans="1:14">
      <c r="A42" s="2">
        <v>33</v>
      </c>
      <c r="B42" s="4">
        <v>512</v>
      </c>
      <c r="C42" s="41" t="s">
        <v>16</v>
      </c>
      <c r="D42" s="89">
        <v>54.070259999999998</v>
      </c>
      <c r="E42" s="90">
        <v>-160.23500000000001</v>
      </c>
      <c r="F42" s="32">
        <v>-1988</v>
      </c>
      <c r="G42" s="33">
        <v>40732</v>
      </c>
      <c r="H42" s="33">
        <v>40735</v>
      </c>
      <c r="I42" s="34">
        <f t="shared" si="0"/>
        <v>3</v>
      </c>
      <c r="J42" s="10">
        <v>1</v>
      </c>
      <c r="K42" s="5">
        <v>1</v>
      </c>
      <c r="L42" s="15">
        <v>1</v>
      </c>
      <c r="M42" s="48">
        <v>1</v>
      </c>
      <c r="N42" s="49"/>
    </row>
    <row r="43" spans="1:14">
      <c r="A43" s="2">
        <v>34</v>
      </c>
      <c r="B43" s="4">
        <v>513</v>
      </c>
      <c r="C43" s="41" t="s">
        <v>16</v>
      </c>
      <c r="D43" s="89">
        <v>54.180616999999998</v>
      </c>
      <c r="E43" s="90">
        <v>-160.28941699999999</v>
      </c>
      <c r="F43" s="32">
        <v>-1135</v>
      </c>
      <c r="G43" s="33">
        <v>40732</v>
      </c>
      <c r="H43" s="33">
        <v>40735</v>
      </c>
      <c r="I43" s="34">
        <f t="shared" si="0"/>
        <v>3</v>
      </c>
      <c r="J43" s="10">
        <v>1</v>
      </c>
      <c r="K43" s="5">
        <v>1</v>
      </c>
      <c r="L43" s="15">
        <v>1</v>
      </c>
      <c r="M43" s="48">
        <v>1</v>
      </c>
      <c r="N43" s="49"/>
    </row>
    <row r="44" spans="1:14">
      <c r="A44" s="2">
        <v>35</v>
      </c>
      <c r="B44" s="4">
        <v>514</v>
      </c>
      <c r="C44" s="41" t="s">
        <v>16</v>
      </c>
      <c r="D44" s="89">
        <v>54.290709999999997</v>
      </c>
      <c r="E44" s="90">
        <v>-160.34252900000001</v>
      </c>
      <c r="F44" s="32">
        <v>-297</v>
      </c>
      <c r="G44" s="33">
        <v>40732</v>
      </c>
      <c r="H44" s="33">
        <v>40735</v>
      </c>
      <c r="I44" s="34">
        <f t="shared" si="0"/>
        <v>3</v>
      </c>
      <c r="J44" s="10">
        <v>1</v>
      </c>
      <c r="K44" s="5">
        <v>1</v>
      </c>
      <c r="L44" s="15">
        <v>1</v>
      </c>
      <c r="M44" s="48">
        <v>1</v>
      </c>
      <c r="N44" s="49"/>
    </row>
    <row r="45" spans="1:14">
      <c r="A45" s="2">
        <v>36</v>
      </c>
      <c r="B45" s="4">
        <v>515</v>
      </c>
      <c r="C45" s="41" t="s">
        <v>16</v>
      </c>
      <c r="D45" s="89">
        <v>54.4011</v>
      </c>
      <c r="E45" s="90">
        <v>-160.39685</v>
      </c>
      <c r="F45" s="32">
        <v>-133</v>
      </c>
      <c r="G45" s="33">
        <v>40732</v>
      </c>
      <c r="H45" s="33">
        <v>40735</v>
      </c>
      <c r="I45" s="34">
        <f t="shared" si="0"/>
        <v>3</v>
      </c>
      <c r="J45" s="10">
        <v>1</v>
      </c>
      <c r="K45" s="5">
        <v>1</v>
      </c>
      <c r="L45" s="15">
        <v>1</v>
      </c>
      <c r="M45" s="48">
        <v>1</v>
      </c>
      <c r="N45" s="49"/>
    </row>
    <row r="46" spans="1:14">
      <c r="A46" s="2">
        <v>37</v>
      </c>
      <c r="B46" s="4">
        <v>516</v>
      </c>
      <c r="C46" s="41" t="s">
        <v>16</v>
      </c>
      <c r="D46" s="89">
        <v>54.511265999999999</v>
      </c>
      <c r="E46" s="90">
        <v>-160.45175800000001</v>
      </c>
      <c r="F46" s="32">
        <v>-148</v>
      </c>
      <c r="G46" s="33">
        <v>40732</v>
      </c>
      <c r="H46" s="33">
        <v>40735</v>
      </c>
      <c r="I46" s="34">
        <f t="shared" si="0"/>
        <v>3</v>
      </c>
      <c r="J46" s="10">
        <v>1</v>
      </c>
      <c r="K46" s="5">
        <v>1</v>
      </c>
      <c r="L46" s="15">
        <v>1</v>
      </c>
      <c r="M46" s="48">
        <v>1</v>
      </c>
      <c r="N46" s="49"/>
    </row>
    <row r="47" spans="1:14">
      <c r="A47" s="2">
        <v>38</v>
      </c>
      <c r="B47" s="4">
        <v>517</v>
      </c>
      <c r="C47" s="41" t="s">
        <v>16</v>
      </c>
      <c r="D47" s="89">
        <v>54.621380000000002</v>
      </c>
      <c r="E47" s="90">
        <v>-160.50620000000001</v>
      </c>
      <c r="F47" s="32">
        <v>-117</v>
      </c>
      <c r="G47" s="33">
        <v>40732</v>
      </c>
      <c r="H47" s="33">
        <v>40735</v>
      </c>
      <c r="I47" s="34">
        <f t="shared" si="0"/>
        <v>3</v>
      </c>
      <c r="J47" s="10">
        <v>1</v>
      </c>
      <c r="K47" s="5">
        <v>1</v>
      </c>
      <c r="L47" s="15">
        <v>1</v>
      </c>
      <c r="M47" s="48">
        <v>1</v>
      </c>
      <c r="N47" s="49"/>
    </row>
    <row r="48" spans="1:14">
      <c r="A48" s="2">
        <v>39</v>
      </c>
      <c r="B48" s="4">
        <v>518</v>
      </c>
      <c r="C48" s="41" t="s">
        <v>16</v>
      </c>
      <c r="D48" s="89">
        <v>54.732365999999999</v>
      </c>
      <c r="E48" s="90">
        <v>-160.56206599999999</v>
      </c>
      <c r="F48" s="32">
        <v>-117</v>
      </c>
      <c r="G48" s="33">
        <v>40732</v>
      </c>
      <c r="H48" s="33">
        <v>40735</v>
      </c>
      <c r="I48" s="34">
        <f t="shared" si="0"/>
        <v>3</v>
      </c>
      <c r="J48" s="10">
        <v>1</v>
      </c>
      <c r="K48" s="5">
        <v>1</v>
      </c>
      <c r="L48" s="15">
        <v>1</v>
      </c>
      <c r="M48" s="48">
        <v>1</v>
      </c>
      <c r="N48" s="49"/>
    </row>
    <row r="49" spans="1:16">
      <c r="A49" s="2">
        <v>40</v>
      </c>
      <c r="B49" s="4">
        <v>519</v>
      </c>
      <c r="C49" s="41" t="s">
        <v>16</v>
      </c>
      <c r="D49" s="89">
        <v>54.841616999999999</v>
      </c>
      <c r="E49" s="90">
        <v>-160.61746600000001</v>
      </c>
      <c r="F49" s="32">
        <v>-97</v>
      </c>
      <c r="G49" s="33">
        <v>40732</v>
      </c>
      <c r="H49" s="33">
        <v>40736</v>
      </c>
      <c r="I49" s="34">
        <f t="shared" si="0"/>
        <v>4</v>
      </c>
      <c r="J49" s="10">
        <v>1</v>
      </c>
      <c r="K49" s="5">
        <v>1</v>
      </c>
      <c r="L49" s="15">
        <v>1</v>
      </c>
      <c r="M49" s="48">
        <v>1</v>
      </c>
      <c r="N49" s="49"/>
    </row>
    <row r="50" spans="1:16">
      <c r="A50" s="2">
        <v>41</v>
      </c>
      <c r="B50" s="4">
        <v>520</v>
      </c>
      <c r="C50" s="41" t="s">
        <v>16</v>
      </c>
      <c r="D50" s="89">
        <v>54.951904999999996</v>
      </c>
      <c r="E50" s="90">
        <v>-160.67355000000001</v>
      </c>
      <c r="F50" s="32">
        <v>-81</v>
      </c>
      <c r="G50" s="33">
        <v>40732</v>
      </c>
      <c r="H50" s="33">
        <v>40736</v>
      </c>
      <c r="I50" s="34">
        <f t="shared" si="0"/>
        <v>4</v>
      </c>
      <c r="J50" s="10">
        <v>1</v>
      </c>
      <c r="K50" s="5">
        <v>1</v>
      </c>
      <c r="L50" s="15">
        <v>1</v>
      </c>
      <c r="M50" s="48">
        <v>1</v>
      </c>
      <c r="N50" s="49"/>
    </row>
    <row r="51" spans="1:16" ht="16" thickBot="1">
      <c r="A51" s="2">
        <v>42</v>
      </c>
      <c r="B51" s="4">
        <v>521</v>
      </c>
      <c r="C51" s="41" t="s">
        <v>16</v>
      </c>
      <c r="D51" s="89">
        <v>55.061166</v>
      </c>
      <c r="E51" s="90">
        <v>-160.72941700000001</v>
      </c>
      <c r="F51" s="32">
        <v>-108</v>
      </c>
      <c r="G51" s="33">
        <v>40732</v>
      </c>
      <c r="H51" s="33">
        <v>40736</v>
      </c>
      <c r="I51" s="34">
        <f t="shared" si="0"/>
        <v>4</v>
      </c>
      <c r="J51" s="10">
        <v>1</v>
      </c>
      <c r="K51" s="5">
        <v>1</v>
      </c>
      <c r="L51" s="15">
        <v>1</v>
      </c>
      <c r="M51" s="50">
        <v>1</v>
      </c>
      <c r="N51" s="51"/>
    </row>
    <row r="52" spans="1:16" ht="17">
      <c r="A52" s="18"/>
      <c r="B52" s="79" t="s">
        <v>4</v>
      </c>
      <c r="C52" s="80"/>
      <c r="D52" s="28"/>
      <c r="E52" s="28"/>
      <c r="F52" s="29"/>
      <c r="G52" s="29"/>
      <c r="H52" s="29"/>
      <c r="I52" s="29"/>
      <c r="J52" s="35">
        <f t="shared" ref="J52:L52" si="1">COUNTA(J10:J51)</f>
        <v>42</v>
      </c>
      <c r="K52" s="35">
        <f t="shared" si="1"/>
        <v>42</v>
      </c>
      <c r="L52" s="37">
        <f t="shared" si="1"/>
        <v>42</v>
      </c>
      <c r="M52" s="52">
        <f>COUNTA(M10:M51)</f>
        <v>42</v>
      </c>
      <c r="N52" s="53"/>
    </row>
    <row r="53" spans="1:16" ht="17">
      <c r="A53" s="11"/>
      <c r="B53" s="81" t="s">
        <v>5</v>
      </c>
      <c r="C53" s="82"/>
      <c r="D53" s="22"/>
      <c r="E53" s="22"/>
      <c r="F53" s="26"/>
      <c r="G53" s="26"/>
      <c r="H53" s="26"/>
      <c r="I53" s="26"/>
      <c r="J53" s="36">
        <f t="shared" ref="J53:L53" si="2">SUM(J10:J51)</f>
        <v>42</v>
      </c>
      <c r="K53" s="36">
        <f t="shared" si="2"/>
        <v>42</v>
      </c>
      <c r="L53" s="38">
        <f t="shared" si="2"/>
        <v>42</v>
      </c>
      <c r="M53" s="42">
        <f>SUM(M10:M51)</f>
        <v>42</v>
      </c>
      <c r="N53" s="43"/>
    </row>
    <row r="54" spans="1:16" ht="18" thickBot="1">
      <c r="B54" s="83" t="s">
        <v>6</v>
      </c>
      <c r="C54" s="84"/>
      <c r="D54" s="23"/>
      <c r="E54" s="23"/>
      <c r="F54" s="27"/>
      <c r="G54" s="27"/>
      <c r="H54" s="27"/>
      <c r="I54" s="27"/>
      <c r="J54" s="20">
        <f t="shared" ref="J54:L54" si="3">J52-J53</f>
        <v>0</v>
      </c>
      <c r="K54" s="20">
        <f t="shared" si="3"/>
        <v>0</v>
      </c>
      <c r="L54" s="21">
        <f t="shared" si="3"/>
        <v>0</v>
      </c>
      <c r="M54" s="44">
        <f>M52-M53</f>
        <v>0</v>
      </c>
      <c r="N54" s="45"/>
    </row>
    <row r="55" spans="1:16">
      <c r="J55" s="39">
        <f t="shared" ref="J55:L55" si="4">J53/J52*100</f>
        <v>100</v>
      </c>
      <c r="K55" s="39">
        <f t="shared" si="4"/>
        <v>100</v>
      </c>
      <c r="L55" s="40">
        <f t="shared" si="4"/>
        <v>100</v>
      </c>
      <c r="M55" s="46">
        <f>M53/M52*100</f>
        <v>100</v>
      </c>
      <c r="N55" s="47"/>
    </row>
    <row r="56" spans="1:16">
      <c r="C56"/>
      <c r="D56"/>
      <c r="F56"/>
      <c r="G56"/>
      <c r="H56"/>
      <c r="I56"/>
      <c r="J56"/>
      <c r="K56"/>
      <c r="L56"/>
      <c r="M56" s="2"/>
      <c r="N56" s="2"/>
      <c r="O56" s="2"/>
      <c r="P56" s="2"/>
    </row>
    <row r="57" spans="1:16">
      <c r="C57"/>
      <c r="D57"/>
      <c r="E57"/>
      <c r="F57"/>
      <c r="G57"/>
      <c r="H57"/>
      <c r="I57"/>
      <c r="J57"/>
      <c r="K57"/>
      <c r="L57"/>
    </row>
    <row r="58" spans="1:16">
      <c r="C58"/>
      <c r="D58"/>
      <c r="E58"/>
      <c r="F58"/>
      <c r="G58"/>
      <c r="H58"/>
      <c r="I58"/>
      <c r="J58"/>
      <c r="K58"/>
      <c r="L58"/>
    </row>
    <row r="59" spans="1:16">
      <c r="A59"/>
      <c r="C59"/>
      <c r="D59"/>
      <c r="E59"/>
      <c r="F59"/>
      <c r="G59"/>
      <c r="H59"/>
      <c r="I59"/>
      <c r="J59"/>
      <c r="K59"/>
      <c r="L59"/>
    </row>
    <row r="60" spans="1:16">
      <c r="A60"/>
      <c r="C60"/>
      <c r="D60"/>
      <c r="E60"/>
      <c r="F60"/>
      <c r="G60"/>
      <c r="H60"/>
      <c r="I60"/>
      <c r="J60"/>
      <c r="K60"/>
      <c r="L60"/>
    </row>
    <row r="61" spans="1:16">
      <c r="A61"/>
      <c r="C61"/>
      <c r="D61"/>
      <c r="E61"/>
      <c r="F61"/>
      <c r="G61"/>
      <c r="H61"/>
      <c r="I61"/>
      <c r="J61"/>
      <c r="K61"/>
      <c r="L61"/>
    </row>
    <row r="62" spans="1:16">
      <c r="A62"/>
      <c r="C62"/>
      <c r="D62"/>
      <c r="E62"/>
      <c r="F62"/>
      <c r="G62"/>
      <c r="H62"/>
      <c r="I62"/>
      <c r="J62"/>
      <c r="K62"/>
      <c r="L62"/>
    </row>
    <row r="63" spans="1:16">
      <c r="A63"/>
      <c r="C63"/>
      <c r="D63"/>
      <c r="E63"/>
      <c r="F63"/>
      <c r="G63"/>
      <c r="H63"/>
      <c r="I63"/>
      <c r="J63"/>
      <c r="K63"/>
      <c r="L63"/>
    </row>
    <row r="64" spans="1:16">
      <c r="A64"/>
      <c r="C64"/>
      <c r="D64"/>
      <c r="E64"/>
      <c r="F64"/>
      <c r="G64"/>
      <c r="H64"/>
      <c r="I64"/>
      <c r="J64"/>
      <c r="K64"/>
      <c r="L64"/>
    </row>
    <row r="65" spans="1:133">
      <c r="A65"/>
      <c r="C65"/>
      <c r="D65"/>
      <c r="E65"/>
      <c r="F65"/>
      <c r="G65"/>
      <c r="H65"/>
      <c r="I65"/>
      <c r="J65"/>
      <c r="K65"/>
      <c r="L65"/>
    </row>
    <row r="66" spans="1:133">
      <c r="A66"/>
      <c r="C66"/>
      <c r="D66"/>
      <c r="E66"/>
      <c r="F66"/>
      <c r="G66"/>
      <c r="H66"/>
      <c r="I66"/>
      <c r="J66"/>
      <c r="K66"/>
      <c r="L66"/>
    </row>
    <row r="67" spans="1:133">
      <c r="A67"/>
      <c r="C67"/>
      <c r="D67"/>
      <c r="E67"/>
      <c r="F67"/>
      <c r="G67"/>
      <c r="H67"/>
      <c r="I67"/>
      <c r="J67"/>
      <c r="K67"/>
      <c r="L67"/>
    </row>
    <row r="68" spans="1:133">
      <c r="A68"/>
      <c r="C68"/>
      <c r="D68"/>
      <c r="E68"/>
      <c r="F68"/>
      <c r="G68"/>
      <c r="H68"/>
      <c r="I68"/>
      <c r="J68"/>
      <c r="K68"/>
      <c r="L68"/>
    </row>
    <row r="69" spans="1:133">
      <c r="A69"/>
      <c r="C69"/>
      <c r="D69"/>
      <c r="E69"/>
      <c r="F69"/>
      <c r="G69"/>
      <c r="H69"/>
      <c r="I69"/>
      <c r="J69"/>
      <c r="K69"/>
      <c r="L69"/>
    </row>
    <row r="70" spans="1:133" s="1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</row>
    <row r="71" spans="1:133">
      <c r="A71"/>
      <c r="C71"/>
      <c r="D71"/>
      <c r="E71"/>
      <c r="F71"/>
      <c r="G71"/>
      <c r="H71"/>
      <c r="I71"/>
      <c r="J71"/>
      <c r="K71"/>
      <c r="L71"/>
    </row>
    <row r="72" spans="1:133">
      <c r="C72"/>
      <c r="D72"/>
      <c r="E72"/>
      <c r="F72"/>
      <c r="G72"/>
      <c r="H72"/>
      <c r="I72"/>
      <c r="J72"/>
      <c r="K72"/>
      <c r="L72"/>
    </row>
    <row r="73" spans="1:133">
      <c r="C73"/>
      <c r="D73"/>
      <c r="E73"/>
      <c r="F73"/>
      <c r="G73"/>
      <c r="H73"/>
      <c r="I73"/>
      <c r="J73"/>
      <c r="K73"/>
      <c r="L73"/>
    </row>
    <row r="74" spans="1:133" ht="15" customHeight="1">
      <c r="C74"/>
      <c r="D74"/>
      <c r="E74"/>
      <c r="F74"/>
      <c r="G74"/>
      <c r="H74"/>
      <c r="I74"/>
      <c r="J74"/>
      <c r="K74"/>
      <c r="L74"/>
    </row>
    <row r="75" spans="1:133">
      <c r="C75"/>
      <c r="D75"/>
      <c r="E75"/>
      <c r="F75"/>
      <c r="G75"/>
      <c r="H75"/>
      <c r="I75"/>
      <c r="J75"/>
      <c r="K75"/>
      <c r="L75"/>
    </row>
    <row r="76" spans="1:133">
      <c r="C76"/>
      <c r="D76"/>
      <c r="E76"/>
      <c r="F76"/>
      <c r="G76"/>
      <c r="H76"/>
      <c r="I76"/>
      <c r="J76"/>
      <c r="K76"/>
      <c r="L76"/>
    </row>
    <row r="77" spans="1:133">
      <c r="C77"/>
      <c r="D77"/>
      <c r="E77"/>
      <c r="F77"/>
      <c r="G77"/>
      <c r="H77"/>
      <c r="I77"/>
      <c r="J77"/>
      <c r="K77"/>
      <c r="L77"/>
    </row>
    <row r="78" spans="1:133">
      <c r="C78"/>
      <c r="D78"/>
      <c r="E78"/>
      <c r="F78"/>
      <c r="G78"/>
      <c r="H78"/>
      <c r="I78"/>
      <c r="J78"/>
      <c r="K78"/>
      <c r="L78"/>
    </row>
    <row r="79" spans="1:133">
      <c r="C79"/>
      <c r="D79"/>
      <c r="E79"/>
      <c r="F79"/>
      <c r="G79"/>
      <c r="H79"/>
      <c r="I79"/>
      <c r="J79"/>
      <c r="K79"/>
      <c r="L79"/>
    </row>
    <row r="80" spans="1:133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  <row r="296" spans="3:12">
      <c r="C296"/>
      <c r="D296"/>
      <c r="E296"/>
      <c r="F296"/>
      <c r="G296"/>
      <c r="H296"/>
      <c r="I296"/>
      <c r="J296"/>
      <c r="K296"/>
      <c r="L296"/>
    </row>
    <row r="297" spans="3:12">
      <c r="C297"/>
      <c r="D297"/>
      <c r="E297"/>
      <c r="F297"/>
      <c r="G297"/>
      <c r="H297"/>
      <c r="I297"/>
      <c r="J297"/>
      <c r="K297"/>
      <c r="L297"/>
    </row>
    <row r="298" spans="3:12">
      <c r="C298"/>
      <c r="D298"/>
      <c r="E298"/>
      <c r="F298"/>
      <c r="G298"/>
      <c r="H298"/>
      <c r="I298"/>
      <c r="J298"/>
      <c r="K298"/>
      <c r="L298"/>
    </row>
    <row r="299" spans="3:12">
      <c r="C299"/>
      <c r="D299"/>
      <c r="E299"/>
      <c r="F299"/>
      <c r="G299"/>
      <c r="H299"/>
      <c r="I299"/>
      <c r="J299"/>
      <c r="K299"/>
      <c r="L299"/>
    </row>
    <row r="300" spans="3:12">
      <c r="C300"/>
      <c r="D300"/>
      <c r="E300"/>
      <c r="F300"/>
      <c r="G300"/>
      <c r="H300"/>
      <c r="I300"/>
      <c r="J300"/>
      <c r="K300"/>
      <c r="L300"/>
    </row>
    <row r="301" spans="3:12">
      <c r="C301"/>
      <c r="D301"/>
      <c r="E301"/>
      <c r="F301"/>
      <c r="G301"/>
      <c r="H301"/>
      <c r="I301"/>
      <c r="J301"/>
      <c r="K301"/>
      <c r="L301"/>
    </row>
    <row r="302" spans="3:12">
      <c r="C302"/>
      <c r="D302"/>
      <c r="E302"/>
      <c r="F302"/>
      <c r="G302"/>
      <c r="H302"/>
      <c r="I302"/>
      <c r="J302"/>
      <c r="K302"/>
      <c r="L302"/>
    </row>
    <row r="303" spans="3:12">
      <c r="C303"/>
      <c r="D303"/>
      <c r="E303"/>
      <c r="F303"/>
      <c r="G303"/>
      <c r="H303"/>
      <c r="I303"/>
      <c r="J303"/>
      <c r="K303"/>
      <c r="L303"/>
    </row>
    <row r="304" spans="3:12">
      <c r="C304"/>
      <c r="D304"/>
      <c r="E304"/>
      <c r="F304"/>
      <c r="G304"/>
      <c r="H304"/>
      <c r="I304"/>
      <c r="J304"/>
      <c r="K304"/>
      <c r="L304"/>
    </row>
    <row r="305" spans="3:12">
      <c r="C305"/>
      <c r="D305"/>
      <c r="E305"/>
      <c r="F305"/>
      <c r="G305"/>
      <c r="H305"/>
      <c r="I305"/>
      <c r="J305"/>
      <c r="K305"/>
      <c r="L305"/>
    </row>
    <row r="306" spans="3:12">
      <c r="C306"/>
      <c r="D306"/>
      <c r="E306"/>
      <c r="F306"/>
      <c r="G306"/>
      <c r="H306"/>
      <c r="I306"/>
      <c r="J306"/>
      <c r="K306"/>
      <c r="L306"/>
    </row>
    <row r="307" spans="3:12">
      <c r="C307"/>
      <c r="D307"/>
      <c r="E307"/>
      <c r="F307"/>
      <c r="G307"/>
      <c r="H307"/>
      <c r="I307"/>
      <c r="J307"/>
      <c r="K307"/>
      <c r="L307"/>
    </row>
    <row r="308" spans="3:12">
      <c r="C308"/>
      <c r="D308"/>
      <c r="E308"/>
      <c r="F308"/>
      <c r="G308"/>
      <c r="H308"/>
      <c r="I308"/>
      <c r="J308"/>
      <c r="K308"/>
      <c r="L308"/>
    </row>
    <row r="309" spans="3:12">
      <c r="C309"/>
      <c r="D309"/>
      <c r="E309"/>
      <c r="F309"/>
      <c r="G309"/>
      <c r="H309"/>
      <c r="I309"/>
      <c r="J309"/>
      <c r="K309"/>
      <c r="L309"/>
    </row>
    <row r="310" spans="3:12">
      <c r="C310"/>
      <c r="D310"/>
      <c r="E310"/>
      <c r="F310"/>
      <c r="G310"/>
      <c r="H310"/>
      <c r="I310"/>
      <c r="J310"/>
      <c r="K310"/>
      <c r="L310"/>
    </row>
    <row r="311" spans="3:12">
      <c r="C311"/>
      <c r="D311"/>
      <c r="E311"/>
      <c r="F311"/>
      <c r="G311"/>
      <c r="H311"/>
      <c r="I311"/>
      <c r="J311"/>
      <c r="K311"/>
      <c r="L311"/>
    </row>
    <row r="312" spans="3:12">
      <c r="C312"/>
      <c r="D312"/>
      <c r="E312"/>
      <c r="F312"/>
      <c r="G312"/>
      <c r="H312"/>
      <c r="I312"/>
      <c r="J312"/>
      <c r="K312"/>
      <c r="L312"/>
    </row>
    <row r="313" spans="3:12">
      <c r="C313"/>
      <c r="D313"/>
      <c r="E313"/>
      <c r="F313"/>
      <c r="G313"/>
      <c r="H313"/>
      <c r="I313"/>
      <c r="J313"/>
      <c r="K313"/>
      <c r="L313"/>
    </row>
    <row r="314" spans="3:12">
      <c r="C314"/>
      <c r="D314"/>
      <c r="E314"/>
      <c r="F314"/>
      <c r="G314"/>
      <c r="H314"/>
      <c r="I314"/>
      <c r="J314"/>
      <c r="K314"/>
      <c r="L314"/>
    </row>
    <row r="315" spans="3:12">
      <c r="C315"/>
      <c r="D315"/>
      <c r="E315"/>
      <c r="F315"/>
      <c r="G315"/>
      <c r="H315"/>
      <c r="I315"/>
      <c r="J315"/>
      <c r="K315"/>
      <c r="L315"/>
    </row>
    <row r="316" spans="3:12">
      <c r="C316"/>
      <c r="D316"/>
      <c r="E316"/>
      <c r="F316"/>
      <c r="G316"/>
      <c r="H316"/>
      <c r="I316"/>
      <c r="J316"/>
      <c r="K316"/>
      <c r="L316"/>
    </row>
    <row r="317" spans="3:12">
      <c r="C317"/>
      <c r="D317"/>
      <c r="E317"/>
      <c r="F317"/>
      <c r="G317"/>
      <c r="H317"/>
      <c r="I317"/>
      <c r="J317"/>
      <c r="K317"/>
      <c r="L317"/>
    </row>
    <row r="318" spans="3:12">
      <c r="C318"/>
      <c r="D318"/>
      <c r="E318"/>
      <c r="F318"/>
      <c r="G318"/>
      <c r="H318"/>
      <c r="I318"/>
      <c r="J318"/>
      <c r="K318"/>
      <c r="L318"/>
    </row>
    <row r="319" spans="3:12">
      <c r="C319"/>
      <c r="D319"/>
      <c r="E319"/>
      <c r="F319"/>
      <c r="G319"/>
      <c r="H319"/>
      <c r="I319"/>
      <c r="J319"/>
      <c r="K319"/>
      <c r="L319"/>
    </row>
    <row r="320" spans="3:12">
      <c r="C320"/>
      <c r="D320"/>
      <c r="E320"/>
      <c r="F320"/>
      <c r="G320"/>
      <c r="H320"/>
      <c r="I320"/>
      <c r="J320"/>
      <c r="K320"/>
      <c r="L320"/>
    </row>
    <row r="321" spans="3:12">
      <c r="C321"/>
      <c r="D321"/>
      <c r="E321"/>
      <c r="F321"/>
      <c r="G321"/>
      <c r="H321"/>
      <c r="I321"/>
      <c r="J321"/>
      <c r="K321"/>
      <c r="L321"/>
    </row>
    <row r="322" spans="3:12">
      <c r="C322"/>
      <c r="D322"/>
      <c r="E322"/>
      <c r="F322"/>
      <c r="G322"/>
      <c r="H322"/>
      <c r="I322"/>
      <c r="J322"/>
      <c r="K322"/>
      <c r="L322"/>
    </row>
    <row r="323" spans="3:12">
      <c r="C323"/>
      <c r="D323"/>
      <c r="E323"/>
      <c r="F323"/>
      <c r="G323"/>
      <c r="H323"/>
      <c r="I323"/>
      <c r="J323"/>
      <c r="K323"/>
      <c r="L323"/>
    </row>
    <row r="324" spans="3:12">
      <c r="C324"/>
      <c r="D324"/>
      <c r="E324"/>
      <c r="F324"/>
      <c r="G324"/>
      <c r="H324"/>
      <c r="I324"/>
      <c r="J324"/>
      <c r="K324"/>
      <c r="L324"/>
    </row>
    <row r="325" spans="3:12">
      <c r="C325"/>
      <c r="D325"/>
      <c r="E325"/>
      <c r="F325"/>
      <c r="G325"/>
      <c r="H325"/>
      <c r="I325"/>
      <c r="J325"/>
      <c r="K325"/>
      <c r="L325"/>
    </row>
    <row r="326" spans="3:12">
      <c r="C326"/>
      <c r="D326"/>
      <c r="E326"/>
      <c r="F326"/>
      <c r="G326"/>
      <c r="H326"/>
      <c r="I326"/>
      <c r="J326"/>
      <c r="K326"/>
      <c r="L326"/>
    </row>
    <row r="327" spans="3:12">
      <c r="C327"/>
      <c r="D327"/>
      <c r="E327"/>
      <c r="F327"/>
      <c r="G327"/>
      <c r="H327"/>
      <c r="I327"/>
      <c r="J327"/>
      <c r="K327"/>
      <c r="L327"/>
    </row>
    <row r="328" spans="3:12">
      <c r="C328"/>
      <c r="D328"/>
      <c r="E328"/>
      <c r="F328"/>
      <c r="G328"/>
      <c r="H328"/>
      <c r="I328"/>
      <c r="J328"/>
      <c r="K328"/>
      <c r="L328"/>
    </row>
    <row r="329" spans="3:12">
      <c r="C329"/>
      <c r="D329"/>
      <c r="E329"/>
      <c r="F329"/>
      <c r="G329"/>
      <c r="H329"/>
      <c r="I329"/>
      <c r="J329"/>
      <c r="K329"/>
      <c r="L329"/>
    </row>
    <row r="330" spans="3:12">
      <c r="C330"/>
      <c r="D330"/>
      <c r="E330"/>
      <c r="F330"/>
      <c r="G330"/>
      <c r="H330"/>
      <c r="I330"/>
      <c r="J330"/>
      <c r="K330"/>
      <c r="L330"/>
    </row>
    <row r="331" spans="3:12">
      <c r="C331"/>
      <c r="D331"/>
      <c r="E331"/>
      <c r="F331"/>
      <c r="G331"/>
      <c r="H331"/>
      <c r="I331"/>
      <c r="J331"/>
      <c r="K331"/>
      <c r="L331"/>
    </row>
    <row r="332" spans="3:12">
      <c r="C332"/>
      <c r="D332"/>
      <c r="E332"/>
      <c r="F332"/>
      <c r="G332"/>
      <c r="H332"/>
      <c r="I332"/>
      <c r="J332"/>
      <c r="K332"/>
      <c r="L332"/>
    </row>
    <row r="333" spans="3:12">
      <c r="C333"/>
      <c r="D333"/>
      <c r="E333"/>
      <c r="F333"/>
      <c r="G333"/>
      <c r="H333"/>
      <c r="I333"/>
      <c r="J333"/>
      <c r="K333"/>
      <c r="L333"/>
    </row>
    <row r="334" spans="3:12">
      <c r="C334"/>
      <c r="D334"/>
      <c r="E334"/>
      <c r="F334"/>
      <c r="G334"/>
      <c r="H334"/>
      <c r="I334"/>
      <c r="J334"/>
      <c r="K334"/>
      <c r="L334"/>
    </row>
    <row r="335" spans="3:12">
      <c r="C335"/>
      <c r="D335"/>
      <c r="E335"/>
      <c r="F335"/>
      <c r="G335"/>
      <c r="H335"/>
      <c r="I335"/>
      <c r="J335"/>
      <c r="K335"/>
      <c r="L335"/>
    </row>
    <row r="336" spans="3:12">
      <c r="C336"/>
      <c r="D336"/>
      <c r="E336"/>
      <c r="F336"/>
      <c r="G336"/>
      <c r="H336"/>
      <c r="I336"/>
      <c r="J336"/>
      <c r="K336"/>
      <c r="L336"/>
    </row>
    <row r="337" spans="3:12">
      <c r="C337"/>
      <c r="D337"/>
      <c r="E337"/>
      <c r="F337"/>
      <c r="G337"/>
      <c r="H337"/>
      <c r="I337"/>
      <c r="J337"/>
      <c r="K337"/>
      <c r="L337"/>
    </row>
    <row r="338" spans="3:12">
      <c r="C338"/>
      <c r="D338"/>
      <c r="E338"/>
      <c r="F338"/>
      <c r="G338"/>
      <c r="H338"/>
      <c r="I338"/>
      <c r="J338"/>
      <c r="K338"/>
      <c r="L338"/>
    </row>
    <row r="339" spans="3:12">
      <c r="C339"/>
      <c r="D339"/>
      <c r="E339"/>
      <c r="F339"/>
      <c r="G339"/>
      <c r="H339"/>
      <c r="I339"/>
      <c r="J339"/>
      <c r="K339"/>
      <c r="L339"/>
    </row>
    <row r="340" spans="3:12">
      <c r="C340"/>
      <c r="D340"/>
      <c r="E340"/>
      <c r="F340"/>
      <c r="G340"/>
      <c r="H340"/>
      <c r="I340"/>
      <c r="J340"/>
      <c r="K340"/>
      <c r="L340"/>
    </row>
    <row r="341" spans="3:12">
      <c r="C341"/>
      <c r="D341"/>
      <c r="E341"/>
      <c r="F341"/>
      <c r="G341"/>
      <c r="H341"/>
      <c r="I341"/>
      <c r="J341"/>
      <c r="K341"/>
      <c r="L341"/>
    </row>
    <row r="342" spans="3:12">
      <c r="C342"/>
      <c r="D342"/>
      <c r="E342"/>
      <c r="F342"/>
      <c r="G342"/>
      <c r="H342"/>
      <c r="I342"/>
      <c r="J342"/>
      <c r="K342"/>
      <c r="L342"/>
    </row>
    <row r="343" spans="3:12">
      <c r="C343"/>
      <c r="D343"/>
      <c r="E343"/>
      <c r="F343"/>
      <c r="G343"/>
      <c r="H343"/>
      <c r="I343"/>
      <c r="J343"/>
      <c r="K343"/>
      <c r="L343"/>
    </row>
    <row r="344" spans="3:12">
      <c r="C344"/>
      <c r="D344"/>
      <c r="E344"/>
      <c r="F344"/>
      <c r="G344"/>
      <c r="H344"/>
      <c r="I344"/>
      <c r="J344"/>
      <c r="K344"/>
      <c r="L344"/>
    </row>
    <row r="345" spans="3:12">
      <c r="C345"/>
      <c r="D345"/>
      <c r="E345"/>
      <c r="F345"/>
      <c r="G345"/>
      <c r="H345"/>
      <c r="I345"/>
      <c r="J345"/>
      <c r="K345"/>
      <c r="L345"/>
    </row>
    <row r="346" spans="3:12">
      <c r="C346"/>
      <c r="D346"/>
      <c r="E346"/>
      <c r="F346"/>
      <c r="G346"/>
      <c r="H346"/>
      <c r="I346"/>
      <c r="J346"/>
      <c r="K346"/>
      <c r="L346"/>
    </row>
    <row r="347" spans="3:12">
      <c r="C347"/>
      <c r="D347"/>
      <c r="E347"/>
      <c r="F347"/>
      <c r="G347"/>
      <c r="H347"/>
      <c r="I347"/>
      <c r="J347"/>
      <c r="K347"/>
      <c r="L347"/>
    </row>
  </sheetData>
  <sortState ref="B10:I27">
    <sortCondition ref="B10:B27"/>
  </sortState>
  <mergeCells count="63">
    <mergeCell ref="B52:C52"/>
    <mergeCell ref="B53:C53"/>
    <mergeCell ref="B54:C54"/>
    <mergeCell ref="J9:L9"/>
    <mergeCell ref="M8:N8"/>
    <mergeCell ref="M10:N10"/>
    <mergeCell ref="M11:N11"/>
    <mergeCell ref="M12:N12"/>
    <mergeCell ref="M13:N13"/>
    <mergeCell ref="M14:N14"/>
    <mergeCell ref="M15:N15"/>
    <mergeCell ref="M16:N16"/>
    <mergeCell ref="M17:N17"/>
    <mergeCell ref="J7:N7"/>
    <mergeCell ref="B3:J3"/>
    <mergeCell ref="B1:J1"/>
    <mergeCell ref="B2:J2"/>
    <mergeCell ref="C7:C8"/>
    <mergeCell ref="B7:B8"/>
    <mergeCell ref="B4:J4"/>
    <mergeCell ref="D7:F8"/>
    <mergeCell ref="G7:G9"/>
    <mergeCell ref="H7:H9"/>
    <mergeCell ref="I7:I9"/>
    <mergeCell ref="M9:N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53:N53"/>
    <mergeCell ref="M54:N54"/>
    <mergeCell ref="M55:N55"/>
    <mergeCell ref="M48:N48"/>
    <mergeCell ref="M49:N49"/>
    <mergeCell ref="M50:N50"/>
    <mergeCell ref="M51:N51"/>
    <mergeCell ref="M52:N52"/>
  </mergeCells>
  <phoneticPr fontId="10" type="noConversion"/>
  <conditionalFormatting sqref="J10:M51">
    <cfRule type="containsBlanks" dxfId="0" priority="11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2016-12-19T21:43:22Z</dcterms:modified>
</cp:coreProperties>
</file>